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85" yWindow="90" windowWidth="12150" windowHeight="11415" activeTab="6"/>
  </bookViews>
  <sheets>
    <sheet name="Lamp 18" sheetId="1" r:id="rId1"/>
    <sheet name="lamp 19" sheetId="2" r:id="rId2"/>
    <sheet name="Lamp 20" sheetId="3" r:id="rId3"/>
    <sheet name="Lamp 21" sheetId="4" r:id="rId4"/>
    <sheet name="lamp 22" sheetId="5" r:id="rId5"/>
    <sheet name="Lamp 23" sheetId="6" r:id="rId6"/>
    <sheet name="lamp 24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<sst xmlns="http://schemas.openxmlformats.org/spreadsheetml/2006/main" count="253" uniqueCount="144">
  <si>
    <t>NO</t>
  </si>
  <si>
    <t>URAIAN</t>
  </si>
  <si>
    <t>JUMLAH</t>
  </si>
  <si>
    <t>ASET TETAP</t>
  </si>
  <si>
    <t>ASET LAINNYA</t>
  </si>
  <si>
    <t>PROVINSI : SUMATERA BARAT</t>
  </si>
  <si>
    <t>SKPD        : DINAS PEMUDA DAN OLAHRGA</t>
  </si>
  <si>
    <t xml:space="preserve">JENIS ASET </t>
  </si>
  <si>
    <t>Tambah</t>
  </si>
  <si>
    <t>Kurang</t>
  </si>
  <si>
    <t>A.</t>
  </si>
  <si>
    <t xml:space="preserve">ASET TETAP </t>
  </si>
  <si>
    <t>TANAH</t>
  </si>
  <si>
    <t>PERALATAN &amp; MESIN</t>
  </si>
  <si>
    <t>GEDUNG &amp; BANGUNAN</t>
  </si>
  <si>
    <t>JALAN, IRIGASI, JARINGAN</t>
  </si>
  <si>
    <t>ASET TETAP LAINNYA</t>
  </si>
  <si>
    <t>KONTRUKSI DALAM PENGERJAAN</t>
  </si>
  <si>
    <t>B</t>
  </si>
  <si>
    <t>ASET TIDAK BERWUJUD</t>
  </si>
  <si>
    <t>ASET TIDAK BERMANFAAT</t>
  </si>
  <si>
    <t>ASET DIMANFAATKAN PIHAK LAIN</t>
  </si>
  <si>
    <t>ASET DALAM PENELUSURAN</t>
  </si>
  <si>
    <t>Lampiran : 19</t>
  </si>
  <si>
    <t>Nilai Pada Saat Neraca Awal Tahun 2005</t>
  </si>
  <si>
    <t>Nilai Apraisal 2011</t>
  </si>
  <si>
    <t>Nilai Apraisal 2012</t>
  </si>
  <si>
    <t>Nilai Apraisal 2013</t>
  </si>
  <si>
    <t>Nilai Apraisal 2014</t>
  </si>
  <si>
    <t>Nilai Apraisal 2016</t>
  </si>
  <si>
    <t>A</t>
  </si>
  <si>
    <t>C</t>
  </si>
  <si>
    <t>BANGUNAN &amp; GEDUNG</t>
  </si>
  <si>
    <t>D</t>
  </si>
  <si>
    <t>JLN, JARINGAN&amp; IRIGASI</t>
  </si>
  <si>
    <t>E</t>
  </si>
  <si>
    <t>F</t>
  </si>
  <si>
    <t>KONSTRUKSI DALAM PENGERJAAN</t>
  </si>
  <si>
    <t>G</t>
  </si>
  <si>
    <t>- Tidak Bermanfaat</t>
  </si>
  <si>
    <t>Lampiran</t>
  </si>
  <si>
    <t>KET</t>
  </si>
  <si>
    <t xml:space="preserve">Lampiran </t>
  </si>
  <si>
    <t>: 22</t>
  </si>
  <si>
    <t>: 24</t>
  </si>
  <si>
    <t>NO SK GUB/NAMA BARANG</t>
  </si>
  <si>
    <t>JALAN,IRIGASI &amp; JARINGAN</t>
  </si>
  <si>
    <t>ASET TDK BERWUJUD</t>
  </si>
  <si>
    <t>ASET TDK BERMANFAT</t>
  </si>
  <si>
    <t>N           I          H             I             L</t>
  </si>
  <si>
    <t>DINAS PEMUDA DAN OLAHRAGA</t>
  </si>
  <si>
    <t>No</t>
  </si>
  <si>
    <t>Urainan/Dikapitalisir ke Jenis Aset Tetap&amp; Lainnya</t>
  </si>
  <si>
    <t>No,Tgl SP2D/Kuitansi</t>
  </si>
  <si>
    <t>No, Tgl Kontrak</t>
  </si>
  <si>
    <t>Nama Rekanan</t>
  </si>
  <si>
    <t>Merk/Type</t>
  </si>
  <si>
    <t>Jumlah Unit</t>
  </si>
  <si>
    <t>Harga Satuan</t>
  </si>
  <si>
    <t>Total Harga</t>
  </si>
  <si>
    <t>N               I                 H                  I                    L</t>
  </si>
  <si>
    <t xml:space="preserve">C </t>
  </si>
  <si>
    <t>JALAN, IRIGASI &amp; jARINGAN</t>
  </si>
  <si>
    <t>JALAN, IRIGASI  &amp; JARINGAN</t>
  </si>
  <si>
    <t>Uraian</t>
  </si>
  <si>
    <t>No, Tgl SP2D/Kuitansi</t>
  </si>
  <si>
    <t>Keterangan</t>
  </si>
  <si>
    <t>No, Tgl SP2d/Kuitansi</t>
  </si>
  <si>
    <t>Jk Waktu Pelaksanaan</t>
  </si>
  <si>
    <t>No,Tgl BAST</t>
  </si>
  <si>
    <t>Lokasi Barang</t>
  </si>
  <si>
    <t>Panjang/Luas</t>
  </si>
  <si>
    <t>Ket</t>
  </si>
  <si>
    <t>PRALATAN &amp; MESIN</t>
  </si>
  <si>
    <t>TOTAL</t>
  </si>
  <si>
    <t>Pengguna Barang</t>
  </si>
  <si>
    <t>: 20</t>
  </si>
  <si>
    <t>JENIS BARANG/ NAMA BARANG</t>
  </si>
  <si>
    <t>BANGUNAN (P, SP, D)</t>
  </si>
  <si>
    <t>BERTINGKAT/ TIDAK</t>
  </si>
  <si>
    <t>BETON/ TIDAK</t>
  </si>
  <si>
    <t>LUAS M2</t>
  </si>
  <si>
    <t>LETAK/ LOKASI ALAMAT</t>
  </si>
  <si>
    <t>DOKUMEN</t>
  </si>
  <si>
    <t>TANGGAL</t>
  </si>
  <si>
    <t>NOMOR</t>
  </si>
  <si>
    <t>TGL, BLN, THN MULAI</t>
  </si>
  <si>
    <t>STATUS TANAH</t>
  </si>
  <si>
    <t>NOMOR KODE TANAH</t>
  </si>
  <si>
    <t>ASAL USUL PEMBIAYAAN</t>
  </si>
  <si>
    <t>NILAI KONTRAK</t>
  </si>
  <si>
    <t>SALDO PER 31 DESEMBER 2019</t>
  </si>
  <si>
    <t>Kepala,</t>
  </si>
  <si>
    <t>Drs. BUSTAVIDIA, MM</t>
  </si>
  <si>
    <t>NIP. 19640501 199303 1 006</t>
  </si>
  <si>
    <t>Lampiran : 17 &amp; 18</t>
  </si>
  <si>
    <t>Lampiran : 21</t>
  </si>
  <si>
    <t>SALDO AWAL 1 JANUARI 2020</t>
  </si>
  <si>
    <t>MUTASI SEMESTER I 2020</t>
  </si>
  <si>
    <t>SALDO PER 30 JUNI 2020</t>
  </si>
  <si>
    <t>SALDO AWAL AKUMULASI PENYUSUTAN/ AMORTISASI 30 JUNI 2020</t>
  </si>
  <si>
    <t>NILAI BUKU PER 30 JUNI 2020</t>
  </si>
  <si>
    <t>MUTASI SEMESTER II 2020</t>
  </si>
  <si>
    <t>SALDO AWAL AKUMULASI PENYUSUTAN AMORTISASI PER 31 DESEMBER 2020</t>
  </si>
  <si>
    <t>Padang,     Juni 2020</t>
  </si>
  <si>
    <t>Saldo Per 30 Juni 2020</t>
  </si>
  <si>
    <t>Harga Pembelian Tahun 2006 s/d 2020</t>
  </si>
  <si>
    <t>(DAFTAR PENGADAAN ASET TETAP DAN ASET LAINNYA TAHUN 2020)</t>
  </si>
  <si>
    <t>- MESIN FAKSIMILI</t>
  </si>
  <si>
    <t>0032/BPK-UP/1.02.13.01/B002/2020</t>
  </si>
  <si>
    <t>CV. KARYA KURNIA LESTARI (HENDRA FAUZI)</t>
  </si>
  <si>
    <t>020/617/II/DISPORA-I/2020</t>
  </si>
  <si>
    <t>SUBBAG UMUM</t>
  </si>
  <si>
    <t>PANNASONIC KX-FP701CX</t>
  </si>
  <si>
    <t>Dinas Pemuda &amp; Olahraga Provinsi Sumbar</t>
  </si>
  <si>
    <t>N I H I L</t>
  </si>
  <si>
    <t>DAFTAR BELANJA MODAL YANG TIDAK  KAPITALISIR JANUARI S/D JUNI TAHUN 2020 (SEMESTER I)</t>
  </si>
  <si>
    <t>DAFTAR BELANJA MODAL JANUARI S/D JUNI 2020 (SEMESTER I)</t>
  </si>
  <si>
    <t>DAFTAR REKAPITULASI NILAI ASET TETAP DAN ASET LAINNYA PER 31 JUNI 2020 (SEMESTER I)</t>
  </si>
  <si>
    <t>DAFTAR REKAPITULASI DAN MUTASI ASET TETAP DAN ASET LAINYA PER 30 JUNI 2020 (SEMESTER I)</t>
  </si>
  <si>
    <t>DAFTAR KIB F KONSTRUKSI DALAM PENGERJAAN PER 30 JUNI 2020 (SEMESTER I)</t>
  </si>
  <si>
    <t>DAFTAR BELANJA BARANG DAN JASA SEMESTER I (JANUARI - JUNI) TAHUN 2020 YANG DIKAPITALISIR</t>
  </si>
  <si>
    <t>JALAN, IRIGASI &amp; JARINGAN</t>
  </si>
  <si>
    <t>DAFTAR PENGHAPUSAN ASET TETAP DAN ASET LAINNYA JANUARI S/D JUNI (SEMESTER I) TAHUN 2020</t>
  </si>
  <si>
    <t>Padang, 30 Juni 2020</t>
  </si>
  <si>
    <t>PEMERINTAH  PROVINSI SUMATERA BARAT</t>
  </si>
  <si>
    <t>BUKTI MEMORIAL</t>
  </si>
  <si>
    <t>OPD</t>
  </si>
  <si>
    <t>: Dinas Pemuda dan Olahraga</t>
  </si>
  <si>
    <t>: 07/Penys-Beban Bayar dimuka/VI/2020</t>
  </si>
  <si>
    <t>Tanggal</t>
  </si>
  <si>
    <t>KODE REKENING</t>
  </si>
  <si>
    <t>DEBET</t>
  </si>
  <si>
    <t>KREDIT</t>
  </si>
  <si>
    <t>KETERANGAN</t>
  </si>
  <si>
    <t>Beban Jasa dibayar dimuka</t>
  </si>
  <si>
    <t>1.1.6.03.01.</t>
  </si>
  <si>
    <t>(Periode 1 Maret 2020 s.d 1 Maret 2021  : Rp 8.548.000,) 1 Maret 2020 sd 30 Juni 2020 Rp. 2.849.333,-</t>
  </si>
  <si>
    <t>Beban Jasa Premi Asuransi Barang Milik Daerah</t>
  </si>
  <si>
    <t>9.1.2.04.0002.</t>
  </si>
  <si>
    <t>(Periode 1 September 2019 s.d 1 September 2020  : Rp 32.388.590,) 1 Januari 2020 sd 30 Juni 2020 Rp. 16.194.295,-</t>
  </si>
  <si>
    <t>Kasubag Perencanaan Keuangan dan Evaluasi</t>
  </si>
  <si>
    <t>ANTIN MAISUSANTI, SH</t>
  </si>
  <si>
    <t>NIP.19840506 201001 2 037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</si>
</sst>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_);_(@_)"/>
    <numFmt numFmtId="171" formatCode="_([$Rp-421]* #,##0_);_([$Rp-421]* \(#,##0\);_([$Rp-421]* &quot;-&quot;??_);_(@_)"/>
    <numFmt numFmtId="172" formatCode="_-* #,##0.00_-;\-* #,##0.00_-;_-* &quot;-&quot;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3"/>
      <color indexed="8"/>
      <name val="Arial"/>
      <family val="2"/>
    </font>
    <font>
      <b/>
      <sz val="28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3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 applyNumberFormat="0" applyFill="0" applyBorder="0" applyProtection="0">
      <alignment horizontal="left"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55" fillId="0" borderId="0" xfId="80" applyFont="1">
      <alignment/>
      <protection/>
    </xf>
    <xf numFmtId="0" fontId="56" fillId="0" borderId="0" xfId="79" applyFont="1">
      <alignment/>
      <protection/>
    </xf>
    <xf numFmtId="0" fontId="57" fillId="0" borderId="0" xfId="79" applyFont="1">
      <alignment/>
      <protection/>
    </xf>
    <xf numFmtId="0" fontId="56" fillId="0" borderId="0" xfId="70" applyFont="1">
      <alignment/>
      <protection/>
    </xf>
    <xf numFmtId="0" fontId="55" fillId="0" borderId="0" xfId="78" applyFont="1">
      <alignment/>
      <protection/>
    </xf>
    <xf numFmtId="0" fontId="55" fillId="0" borderId="10" xfId="78" applyFont="1" applyBorder="1">
      <alignment/>
      <protection/>
    </xf>
    <xf numFmtId="0" fontId="55" fillId="0" borderId="11" xfId="78" applyFont="1" applyBorder="1" applyAlignment="1">
      <alignment horizontal="center" vertical="center"/>
      <protection/>
    </xf>
    <xf numFmtId="0" fontId="55" fillId="0" borderId="11" xfId="78" applyFont="1" applyBorder="1">
      <alignment/>
      <protection/>
    </xf>
    <xf numFmtId="0" fontId="55" fillId="0" borderId="12" xfId="78" applyFont="1" applyBorder="1">
      <alignment/>
      <protection/>
    </xf>
    <xf numFmtId="0" fontId="58" fillId="0" borderId="12" xfId="78" applyFont="1" applyBorder="1" applyAlignment="1">
      <alignment horizontal="center" vertical="center"/>
      <protection/>
    </xf>
    <xf numFmtId="41" fontId="58" fillId="0" borderId="12" xfId="78" applyNumberFormat="1" applyFont="1" applyBorder="1" applyAlignment="1">
      <alignment horizontal="center" vertical="center"/>
      <protection/>
    </xf>
    <xf numFmtId="0" fontId="59" fillId="0" borderId="0" xfId="0" applyFont="1" applyFill="1" applyAlignment="1">
      <alignment/>
    </xf>
    <xf numFmtId="0" fontId="59" fillId="0" borderId="0" xfId="80" applyFont="1" applyAlignment="1">
      <alignment horizontal="right"/>
      <protection/>
    </xf>
    <xf numFmtId="0" fontId="59" fillId="0" borderId="0" xfId="0" applyFont="1" applyAlignment="1">
      <alignment/>
    </xf>
    <xf numFmtId="0" fontId="59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59" fillId="0" borderId="13" xfId="0" applyFont="1" applyBorder="1" applyAlignment="1">
      <alignment/>
    </xf>
    <xf numFmtId="172" fontId="60" fillId="0" borderId="13" xfId="0" applyNumberFormat="1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13" xfId="0" applyFont="1" applyBorder="1" applyAlignment="1">
      <alignment horizontal="center" vertical="center" wrapText="1"/>
    </xf>
    <xf numFmtId="0" fontId="60" fillId="0" borderId="13" xfId="71" applyFont="1" applyFill="1" applyBorder="1" applyAlignment="1">
      <alignment horizontal="center" vertical="center" wrapText="1"/>
      <protection/>
    </xf>
    <xf numFmtId="0" fontId="55" fillId="0" borderId="0" xfId="80" applyFont="1" applyFill="1">
      <alignment/>
      <protection/>
    </xf>
    <xf numFmtId="0" fontId="59" fillId="0" borderId="13" xfId="0" applyFont="1" applyBorder="1" applyAlignment="1">
      <alignment horizontal="center" vertical="center"/>
    </xf>
    <xf numFmtId="172" fontId="60" fillId="0" borderId="13" xfId="0" applyNumberFormat="1" applyFont="1" applyBorder="1" applyAlignment="1">
      <alignment/>
    </xf>
    <xf numFmtId="0" fontId="59" fillId="0" borderId="0" xfId="78" applyFont="1">
      <alignment/>
      <protection/>
    </xf>
    <xf numFmtId="0" fontId="59" fillId="0" borderId="0" xfId="80" applyFont="1">
      <alignment/>
      <protection/>
    </xf>
    <xf numFmtId="0" fontId="59" fillId="0" borderId="13" xfId="78" applyFont="1" applyBorder="1" applyAlignment="1">
      <alignment horizontal="center" vertical="center"/>
      <protection/>
    </xf>
    <xf numFmtId="0" fontId="59" fillId="0" borderId="13" xfId="78" applyFont="1" applyBorder="1">
      <alignment/>
      <protection/>
    </xf>
    <xf numFmtId="0" fontId="59" fillId="0" borderId="13" xfId="80" applyFont="1" applyBorder="1">
      <alignment/>
      <protection/>
    </xf>
    <xf numFmtId="0" fontId="60" fillId="0" borderId="13" xfId="78" applyFont="1" applyBorder="1" applyAlignment="1">
      <alignment horizontal="center" vertical="center"/>
      <protection/>
    </xf>
    <xf numFmtId="41" fontId="60" fillId="0" borderId="13" xfId="78" applyNumberFormat="1" applyFont="1" applyBorder="1" applyAlignment="1">
      <alignment horizontal="center" vertical="center"/>
      <protection/>
    </xf>
    <xf numFmtId="0" fontId="61" fillId="0" borderId="0" xfId="78" applyFont="1">
      <alignment/>
      <protection/>
    </xf>
    <xf numFmtId="0" fontId="62" fillId="0" borderId="0" xfId="0" applyFont="1" applyAlignment="1">
      <alignment/>
    </xf>
    <xf numFmtId="0" fontId="59" fillId="0" borderId="0" xfId="80" applyFont="1" applyFill="1">
      <alignment/>
      <protection/>
    </xf>
    <xf numFmtId="41" fontId="59" fillId="0" borderId="0" xfId="80" applyNumberFormat="1" applyFont="1">
      <alignment/>
      <protection/>
    </xf>
    <xf numFmtId="0" fontId="59" fillId="0" borderId="0" xfId="70" applyFont="1">
      <alignment/>
      <protection/>
    </xf>
    <xf numFmtId="0" fontId="59" fillId="0" borderId="0" xfId="70" applyFont="1" applyAlignment="1">
      <alignment horizontal="right"/>
      <protection/>
    </xf>
    <xf numFmtId="0" fontId="59" fillId="0" borderId="14" xfId="70" applyFont="1" applyBorder="1" applyAlignment="1">
      <alignment horizontal="center" vertical="center"/>
      <protection/>
    </xf>
    <xf numFmtId="0" fontId="59" fillId="0" borderId="10" xfId="70" applyFont="1" applyBorder="1" applyAlignment="1">
      <alignment horizontal="center"/>
      <protection/>
    </xf>
    <xf numFmtId="0" fontId="59" fillId="0" borderId="10" xfId="70" applyFont="1" applyBorder="1">
      <alignment/>
      <protection/>
    </xf>
    <xf numFmtId="170" fontId="59" fillId="0" borderId="10" xfId="70" applyNumberFormat="1" applyFont="1" applyBorder="1" applyAlignment="1">
      <alignment horizontal="left" vertical="center"/>
      <protection/>
    </xf>
    <xf numFmtId="0" fontId="59" fillId="0" borderId="15" xfId="70" applyFont="1" applyBorder="1" applyAlignment="1">
      <alignment horizontal="center"/>
      <protection/>
    </xf>
    <xf numFmtId="0" fontId="59" fillId="0" borderId="15" xfId="70" applyFont="1" applyBorder="1">
      <alignment/>
      <protection/>
    </xf>
    <xf numFmtId="170" fontId="59" fillId="0" borderId="15" xfId="45" applyNumberFormat="1" applyFont="1" applyBorder="1" applyAlignment="1">
      <alignment horizontal="left" vertical="center"/>
    </xf>
    <xf numFmtId="0" fontId="59" fillId="0" borderId="16" xfId="70" applyFont="1" applyBorder="1" applyAlignment="1">
      <alignment horizontal="center"/>
      <protection/>
    </xf>
    <xf numFmtId="0" fontId="59" fillId="0" borderId="16" xfId="70" applyFont="1" applyBorder="1">
      <alignment/>
      <protection/>
    </xf>
    <xf numFmtId="170" fontId="59" fillId="0" borderId="16" xfId="45" applyNumberFormat="1" applyFont="1" applyBorder="1" applyAlignment="1">
      <alignment horizontal="left" vertical="center"/>
    </xf>
    <xf numFmtId="0" fontId="61" fillId="0" borderId="16" xfId="70" applyFont="1" applyBorder="1" applyAlignment="1">
      <alignment horizontal="center" vertical="center"/>
      <protection/>
    </xf>
    <xf numFmtId="0" fontId="59" fillId="0" borderId="16" xfId="70" applyFont="1" applyBorder="1" applyAlignment="1" quotePrefix="1">
      <alignment horizontal="left" vertical="center" wrapText="1"/>
      <protection/>
    </xf>
    <xf numFmtId="170" fontId="59" fillId="0" borderId="16" xfId="45" applyNumberFormat="1" applyFont="1" applyBorder="1" applyAlignment="1">
      <alignment horizontal="left" vertical="center" wrapText="1"/>
    </xf>
    <xf numFmtId="0" fontId="59" fillId="0" borderId="16" xfId="70" applyFont="1" applyBorder="1" applyAlignment="1">
      <alignment horizontal="center" vertical="center"/>
      <protection/>
    </xf>
    <xf numFmtId="41" fontId="59" fillId="0" borderId="17" xfId="45" applyFont="1" applyBorder="1" applyAlignment="1">
      <alignment/>
    </xf>
    <xf numFmtId="0" fontId="59" fillId="0" borderId="16" xfId="70" applyFont="1" applyFill="1" applyBorder="1" applyAlignment="1">
      <alignment horizontal="left" vertical="center" wrapText="1"/>
      <protection/>
    </xf>
    <xf numFmtId="41" fontId="59" fillId="0" borderId="17" xfId="80" applyNumberFormat="1" applyFont="1" applyBorder="1">
      <alignment/>
      <protection/>
    </xf>
    <xf numFmtId="0" fontId="59" fillId="0" borderId="16" xfId="70" applyFont="1" applyBorder="1" applyAlignment="1">
      <alignment horizontal="left" vertical="center"/>
      <protection/>
    </xf>
    <xf numFmtId="0" fontId="59" fillId="0" borderId="16" xfId="80" applyFont="1" applyBorder="1" applyAlignment="1">
      <alignment horizontal="left" wrapText="1"/>
      <protection/>
    </xf>
    <xf numFmtId="0" fontId="59" fillId="0" borderId="18" xfId="70" applyFont="1" applyBorder="1" applyAlignment="1">
      <alignment horizontal="center" vertical="center"/>
      <protection/>
    </xf>
    <xf numFmtId="0" fontId="59" fillId="0" borderId="18" xfId="70" applyFont="1" applyBorder="1" applyAlignment="1">
      <alignment horizontal="left" vertical="center"/>
      <protection/>
    </xf>
    <xf numFmtId="170" fontId="59" fillId="0" borderId="18" xfId="45" applyNumberFormat="1" applyFont="1" applyBorder="1" applyAlignment="1">
      <alignment horizontal="left" vertical="center"/>
    </xf>
    <xf numFmtId="0" fontId="59" fillId="0" borderId="11" xfId="70" applyFont="1" applyBorder="1" applyAlignment="1">
      <alignment horizontal="center" vertical="center"/>
      <protection/>
    </xf>
    <xf numFmtId="0" fontId="59" fillId="0" borderId="11" xfId="70" applyFont="1" applyBorder="1" applyAlignment="1" quotePrefix="1">
      <alignment horizontal="left" vertical="center"/>
      <protection/>
    </xf>
    <xf numFmtId="170" fontId="59" fillId="0" borderId="11" xfId="45" applyNumberFormat="1" applyFont="1" applyBorder="1" applyAlignment="1">
      <alignment horizontal="left" vertical="center"/>
    </xf>
    <xf numFmtId="0" fontId="61" fillId="0" borderId="13" xfId="70" applyFont="1" applyBorder="1" applyAlignment="1">
      <alignment horizontal="center" vertical="center"/>
      <protection/>
    </xf>
    <xf numFmtId="0" fontId="60" fillId="0" borderId="13" xfId="70" applyFont="1" applyBorder="1" applyAlignment="1">
      <alignment horizontal="center" vertical="center"/>
      <protection/>
    </xf>
    <xf numFmtId="41" fontId="60" fillId="0" borderId="13" xfId="70" applyNumberFormat="1" applyFont="1" applyBorder="1" applyAlignment="1">
      <alignment horizontal="left" vertical="center"/>
      <protection/>
    </xf>
    <xf numFmtId="0" fontId="59" fillId="0" borderId="13" xfId="70" applyFont="1" applyBorder="1" applyAlignment="1">
      <alignment horizontal="left" vertical="center"/>
      <protection/>
    </xf>
    <xf numFmtId="41" fontId="59" fillId="0" borderId="13" xfId="70" applyNumberFormat="1" applyFont="1" applyBorder="1" applyAlignment="1">
      <alignment horizontal="left" vertical="center"/>
      <protection/>
    </xf>
    <xf numFmtId="0" fontId="61" fillId="0" borderId="0" xfId="70" applyFont="1" applyBorder="1" applyAlignment="1">
      <alignment horizontal="center" vertical="center"/>
      <protection/>
    </xf>
    <xf numFmtId="0" fontId="60" fillId="0" borderId="0" xfId="70" applyFont="1" applyBorder="1" applyAlignment="1">
      <alignment horizontal="center" vertical="center"/>
      <protection/>
    </xf>
    <xf numFmtId="41" fontId="60" fillId="0" borderId="0" xfId="70" applyNumberFormat="1" applyFont="1" applyBorder="1" applyAlignment="1">
      <alignment horizontal="left" vertical="center"/>
      <protection/>
    </xf>
    <xf numFmtId="0" fontId="59" fillId="0" borderId="0" xfId="70" applyFont="1" applyBorder="1" applyAlignment="1">
      <alignment horizontal="left" vertical="center"/>
      <protection/>
    </xf>
    <xf numFmtId="41" fontId="59" fillId="0" borderId="0" xfId="70" applyNumberFormat="1" applyFont="1" applyBorder="1" applyAlignment="1">
      <alignment horizontal="left" vertical="center"/>
      <protection/>
    </xf>
    <xf numFmtId="0" fontId="59" fillId="0" borderId="0" xfId="70" applyFont="1" applyAlignment="1">
      <alignment horizontal="center" vertical="center"/>
      <protection/>
    </xf>
    <xf numFmtId="0" fontId="61" fillId="0" borderId="0" xfId="79" applyFont="1">
      <alignment/>
      <protection/>
    </xf>
    <xf numFmtId="0" fontId="63" fillId="0" borderId="0" xfId="79" applyFont="1">
      <alignment/>
      <protection/>
    </xf>
    <xf numFmtId="0" fontId="61" fillId="0" borderId="0" xfId="70" applyFont="1">
      <alignment/>
      <protection/>
    </xf>
    <xf numFmtId="0" fontId="59" fillId="0" borderId="13" xfId="0" applyFont="1" applyBorder="1" applyAlignment="1" quotePrefix="1">
      <alignment horizontal="left" vertical="center"/>
    </xf>
    <xf numFmtId="41" fontId="59" fillId="0" borderId="13" xfId="43" applyFont="1" applyBorder="1" applyAlignment="1">
      <alignment horizontal="center" vertical="center"/>
    </xf>
    <xf numFmtId="41" fontId="59" fillId="0" borderId="13" xfId="43" applyFont="1" applyBorder="1" applyAlignment="1">
      <alignment horizontal="left" vertical="center"/>
    </xf>
    <xf numFmtId="172" fontId="59" fillId="0" borderId="13" xfId="43" applyNumberFormat="1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 wrapText="1"/>
    </xf>
    <xf numFmtId="0" fontId="55" fillId="0" borderId="0" xfId="76" applyFont="1" applyFill="1" applyAlignment="1">
      <alignment horizontal="left"/>
      <protection/>
    </xf>
    <xf numFmtId="0" fontId="60" fillId="0" borderId="13" xfId="71" applyFont="1" applyFill="1" applyBorder="1" applyAlignment="1">
      <alignment horizontal="center"/>
      <protection/>
    </xf>
    <xf numFmtId="0" fontId="60" fillId="0" borderId="13" xfId="71" applyFont="1" applyFill="1" applyBorder="1">
      <alignment/>
      <protection/>
    </xf>
    <xf numFmtId="0" fontId="59" fillId="0" borderId="13" xfId="71" applyFont="1" applyFill="1" applyBorder="1">
      <alignment/>
      <protection/>
    </xf>
    <xf numFmtId="0" fontId="59" fillId="0" borderId="13" xfId="71" applyFont="1" applyFill="1" applyBorder="1" applyAlignment="1">
      <alignment horizontal="center"/>
      <protection/>
    </xf>
    <xf numFmtId="172" fontId="60" fillId="0" borderId="13" xfId="71" applyNumberFormat="1" applyFont="1" applyFill="1" applyBorder="1" applyAlignment="1">
      <alignment vertical="center"/>
      <protection/>
    </xf>
    <xf numFmtId="0" fontId="55" fillId="0" borderId="0" xfId="76" applyFont="1" applyFill="1">
      <alignment/>
      <protection/>
    </xf>
    <xf numFmtId="0" fontId="55" fillId="0" borderId="0" xfId="79" applyFont="1" applyFill="1">
      <alignment/>
      <protection/>
    </xf>
    <xf numFmtId="0" fontId="59" fillId="0" borderId="0" xfId="78" applyFont="1" applyFill="1">
      <alignment/>
      <protection/>
    </xf>
    <xf numFmtId="0" fontId="56" fillId="0" borderId="0" xfId="79" applyFont="1" applyFill="1">
      <alignment/>
      <protection/>
    </xf>
    <xf numFmtId="0" fontId="59" fillId="0" borderId="0" xfId="80" applyFont="1" applyFill="1" applyAlignment="1">
      <alignment horizontal="right"/>
      <protection/>
    </xf>
    <xf numFmtId="0" fontId="57" fillId="0" borderId="0" xfId="79" applyFont="1" applyFill="1">
      <alignment/>
      <protection/>
    </xf>
    <xf numFmtId="0" fontId="56" fillId="0" borderId="0" xfId="70" applyFont="1" applyFill="1">
      <alignment/>
      <protection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 quotePrefix="1">
      <alignment horizontal="center" vertical="center"/>
    </xf>
    <xf numFmtId="0" fontId="59" fillId="0" borderId="13" xfId="0" applyFont="1" applyBorder="1" applyAlignment="1" quotePrefix="1">
      <alignment vertical="center"/>
    </xf>
    <xf numFmtId="0" fontId="59" fillId="0" borderId="13" xfId="0" applyFont="1" applyBorder="1" applyAlignment="1">
      <alignment vertical="center" wrapText="1"/>
    </xf>
    <xf numFmtId="41" fontId="59" fillId="0" borderId="13" xfId="43" applyFont="1" applyBorder="1" applyAlignment="1">
      <alignment vertical="center"/>
    </xf>
    <xf numFmtId="41" fontId="59" fillId="0" borderId="13" xfId="0" applyNumberFormat="1" applyFont="1" applyBorder="1" applyAlignment="1">
      <alignment/>
    </xf>
    <xf numFmtId="0" fontId="60" fillId="0" borderId="13" xfId="0" applyFont="1" applyBorder="1" applyAlignment="1">
      <alignment wrapText="1"/>
    </xf>
    <xf numFmtId="0" fontId="55" fillId="0" borderId="0" xfId="79" applyFont="1">
      <alignment/>
      <protection/>
    </xf>
    <xf numFmtId="0" fontId="64" fillId="0" borderId="0" xfId="79" applyFont="1" applyBorder="1" applyAlignment="1">
      <alignment horizontal="center" vertical="center"/>
      <protection/>
    </xf>
    <xf numFmtId="0" fontId="57" fillId="0" borderId="0" xfId="79" applyFont="1" applyBorder="1" applyAlignment="1">
      <alignment horizontal="left" vertical="center"/>
      <protection/>
    </xf>
    <xf numFmtId="0" fontId="55" fillId="0" borderId="0" xfId="79" applyFont="1" applyBorder="1">
      <alignment/>
      <protection/>
    </xf>
    <xf numFmtId="0" fontId="58" fillId="0" borderId="13" xfId="79" applyFont="1" applyBorder="1" applyAlignment="1">
      <alignment horizontal="center" vertical="center"/>
      <protection/>
    </xf>
    <xf numFmtId="0" fontId="58" fillId="0" borderId="13" xfId="79" applyFont="1" applyBorder="1" applyAlignment="1">
      <alignment horizontal="center" vertical="center" wrapText="1"/>
      <protection/>
    </xf>
    <xf numFmtId="0" fontId="55" fillId="0" borderId="13" xfId="79" applyFont="1" applyBorder="1">
      <alignment/>
      <protection/>
    </xf>
    <xf numFmtId="0" fontId="55" fillId="0" borderId="13" xfId="79" applyFont="1" applyBorder="1" applyAlignment="1">
      <alignment horizontal="center" wrapText="1"/>
      <protection/>
    </xf>
    <xf numFmtId="0" fontId="58" fillId="0" borderId="13" xfId="79" applyFont="1" applyBorder="1" applyAlignment="1">
      <alignment horizontal="center" wrapText="1"/>
      <protection/>
    </xf>
    <xf numFmtId="0" fontId="55" fillId="0" borderId="13" xfId="79" applyFont="1" applyBorder="1" applyAlignment="1">
      <alignment horizontal="center" vertical="center"/>
      <protection/>
    </xf>
    <xf numFmtId="0" fontId="55" fillId="0" borderId="13" xfId="79" applyFont="1" applyBorder="1" applyAlignment="1">
      <alignment horizontal="left" vertical="center"/>
      <protection/>
    </xf>
    <xf numFmtId="170" fontId="55" fillId="0" borderId="13" xfId="79" applyNumberFormat="1" applyFont="1" applyBorder="1">
      <alignment/>
      <protection/>
    </xf>
    <xf numFmtId="0" fontId="55" fillId="0" borderId="13" xfId="79" applyFont="1" applyFill="1" applyBorder="1" applyAlignment="1">
      <alignment horizontal="center" vertical="center"/>
      <protection/>
    </xf>
    <xf numFmtId="0" fontId="55" fillId="0" borderId="13" xfId="79" applyFont="1" applyFill="1" applyBorder="1" applyAlignment="1">
      <alignment horizontal="left" vertical="center"/>
      <protection/>
    </xf>
    <xf numFmtId="170" fontId="58" fillId="0" borderId="13" xfId="52" applyNumberFormat="1" applyFont="1" applyFill="1" applyBorder="1" applyAlignment="1">
      <alignment/>
    </xf>
    <xf numFmtId="170" fontId="58" fillId="0" borderId="13" xfId="52" applyNumberFormat="1" applyFont="1" applyFill="1" applyBorder="1" applyAlignment="1" quotePrefix="1">
      <alignment/>
    </xf>
    <xf numFmtId="170" fontId="58" fillId="0" borderId="13" xfId="52" applyNumberFormat="1" applyFont="1" applyBorder="1" applyAlignment="1">
      <alignment/>
    </xf>
    <xf numFmtId="170" fontId="58" fillId="0" borderId="13" xfId="56" applyNumberFormat="1" applyFont="1" applyBorder="1" applyAlignment="1">
      <alignment horizontal="right"/>
    </xf>
    <xf numFmtId="170" fontId="58" fillId="0" borderId="13" xfId="43" applyNumberFormat="1" applyFont="1" applyBorder="1" applyAlignment="1">
      <alignment horizontal="right"/>
    </xf>
    <xf numFmtId="170" fontId="58" fillId="0" borderId="13" xfId="52" applyNumberFormat="1" applyFont="1" applyBorder="1" applyAlignment="1" quotePrefix="1">
      <alignment/>
    </xf>
    <xf numFmtId="43" fontId="55" fillId="0" borderId="0" xfId="80" applyNumberFormat="1" applyFont="1">
      <alignment/>
      <protection/>
    </xf>
    <xf numFmtId="41" fontId="55" fillId="0" borderId="0" xfId="45" applyFont="1" applyAlignment="1">
      <alignment/>
    </xf>
    <xf numFmtId="41" fontId="55" fillId="0" borderId="0" xfId="80" applyNumberFormat="1" applyFont="1">
      <alignment/>
      <protection/>
    </xf>
    <xf numFmtId="170" fontId="55" fillId="0" borderId="13" xfId="52" applyNumberFormat="1" applyFont="1" applyBorder="1" applyAlignment="1" quotePrefix="1">
      <alignment/>
    </xf>
    <xf numFmtId="170" fontId="55" fillId="0" borderId="13" xfId="52" applyNumberFormat="1" applyFont="1" applyBorder="1" applyAlignment="1">
      <alignment/>
    </xf>
    <xf numFmtId="43" fontId="55" fillId="0" borderId="17" xfId="56" applyFont="1" applyBorder="1" applyAlignment="1">
      <alignment horizontal="right"/>
    </xf>
    <xf numFmtId="0" fontId="55" fillId="0" borderId="13" xfId="79" applyFont="1" applyBorder="1" applyAlignment="1">
      <alignment horizontal="right" vertical="center"/>
      <protection/>
    </xf>
    <xf numFmtId="170" fontId="58" fillId="0" borderId="13" xfId="49" applyNumberFormat="1" applyFont="1" applyBorder="1" applyAlignment="1">
      <alignment horizontal="center" vertical="center"/>
    </xf>
    <xf numFmtId="0" fontId="58" fillId="0" borderId="13" xfId="79" applyFont="1" applyBorder="1" applyAlignment="1">
      <alignment horizontal="left" vertical="center"/>
      <protection/>
    </xf>
    <xf numFmtId="170" fontId="58" fillId="0" borderId="13" xfId="52" applyNumberFormat="1" applyFont="1" applyBorder="1" applyAlignment="1">
      <alignment horizontal="left" vertical="center"/>
    </xf>
    <xf numFmtId="0" fontId="55" fillId="0" borderId="0" xfId="0" applyFont="1" applyAlignment="1">
      <alignment/>
    </xf>
    <xf numFmtId="170" fontId="55" fillId="0" borderId="0" xfId="43" applyNumberFormat="1" applyFont="1" applyAlignment="1">
      <alignment/>
    </xf>
    <xf numFmtId="43" fontId="55" fillId="0" borderId="0" xfId="79" applyNumberFormat="1" applyFont="1">
      <alignment/>
      <protection/>
    </xf>
    <xf numFmtId="41" fontId="55" fillId="0" borderId="0" xfId="52" applyFont="1" applyAlignment="1">
      <alignment/>
    </xf>
    <xf numFmtId="41" fontId="55" fillId="0" borderId="0" xfId="43" applyFont="1" applyAlignment="1">
      <alignment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41" fontId="55" fillId="0" borderId="0" xfId="79" applyNumberFormat="1" applyFont="1">
      <alignment/>
      <protection/>
    </xf>
    <xf numFmtId="0" fontId="65" fillId="0" borderId="0" xfId="0" applyFont="1" applyAlignment="1">
      <alignment/>
    </xf>
    <xf numFmtId="0" fontId="58" fillId="0" borderId="0" xfId="79" applyFont="1">
      <alignment/>
      <protection/>
    </xf>
    <xf numFmtId="0" fontId="55" fillId="0" borderId="0" xfId="70" applyFont="1">
      <alignment/>
      <protection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43" fontId="0" fillId="0" borderId="15" xfId="0" applyNumberFormat="1" applyFont="1" applyBorder="1" applyAlignment="1">
      <alignment horizontal="center" vertical="center"/>
    </xf>
    <xf numFmtId="43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3" fontId="0" fillId="0" borderId="15" xfId="42" applyFont="1" applyBorder="1" applyAlignment="1">
      <alignment horizontal="center" vertical="center"/>
    </xf>
    <xf numFmtId="43" fontId="0" fillId="0" borderId="15" xfId="42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4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3" fillId="0" borderId="0" xfId="0" applyFont="1" applyBorder="1" applyAlignment="1">
      <alignment vertical="center"/>
    </xf>
    <xf numFmtId="0" fontId="56" fillId="0" borderId="0" xfId="0" applyFont="1" applyFill="1" applyAlignment="1">
      <alignment vertical="center"/>
    </xf>
    <xf numFmtId="0" fontId="64" fillId="0" borderId="0" xfId="79" applyFont="1" applyBorder="1" applyAlignment="1">
      <alignment horizontal="center" vertical="center"/>
      <protection/>
    </xf>
    <xf numFmtId="0" fontId="58" fillId="0" borderId="21" xfId="79" applyFont="1" applyBorder="1" applyAlignment="1">
      <alignment horizontal="center" vertical="center" wrapText="1"/>
      <protection/>
    </xf>
    <xf numFmtId="0" fontId="58" fillId="0" borderId="22" xfId="79" applyFont="1" applyBorder="1" applyAlignment="1">
      <alignment horizontal="center" vertical="center" wrapText="1"/>
      <protection/>
    </xf>
    <xf numFmtId="0" fontId="59" fillId="0" borderId="14" xfId="70" applyFont="1" applyBorder="1" applyAlignment="1">
      <alignment horizontal="center" vertical="center" wrapText="1"/>
      <protection/>
    </xf>
    <xf numFmtId="0" fontId="59" fillId="0" borderId="12" xfId="70" applyFont="1" applyBorder="1" applyAlignment="1">
      <alignment horizontal="center" vertical="center" wrapText="1"/>
      <protection/>
    </xf>
    <xf numFmtId="0" fontId="66" fillId="0" borderId="0" xfId="70" applyFont="1" applyAlignment="1">
      <alignment horizontal="center" vertical="center" wrapText="1"/>
      <protection/>
    </xf>
    <xf numFmtId="0" fontId="60" fillId="0" borderId="13" xfId="78" applyFont="1" applyBorder="1" applyAlignment="1">
      <alignment horizontal="center" vertical="center" wrapText="1"/>
      <protection/>
    </xf>
    <xf numFmtId="0" fontId="59" fillId="0" borderId="13" xfId="78" applyFont="1" applyBorder="1" applyAlignment="1">
      <alignment horizontal="center" vertical="center"/>
      <protection/>
    </xf>
    <xf numFmtId="0" fontId="67" fillId="0" borderId="23" xfId="78" applyFont="1" applyBorder="1" applyAlignment="1">
      <alignment horizontal="center" vertical="center"/>
      <protection/>
    </xf>
    <xf numFmtId="0" fontId="67" fillId="0" borderId="20" xfId="78" applyFont="1" applyBorder="1" applyAlignment="1">
      <alignment horizontal="center" vertical="center"/>
      <protection/>
    </xf>
    <xf numFmtId="0" fontId="67" fillId="0" borderId="24" xfId="78" applyFont="1" applyBorder="1" applyAlignment="1">
      <alignment horizontal="center" vertical="center"/>
      <protection/>
    </xf>
    <xf numFmtId="0" fontId="67" fillId="0" borderId="25" xfId="78" applyFont="1" applyBorder="1" applyAlignment="1">
      <alignment horizontal="center" vertical="center"/>
      <protection/>
    </xf>
    <xf numFmtId="0" fontId="67" fillId="0" borderId="26" xfId="78" applyFont="1" applyBorder="1" applyAlignment="1">
      <alignment horizontal="center" vertical="center"/>
      <protection/>
    </xf>
    <xf numFmtId="0" fontId="67" fillId="0" borderId="27" xfId="78" applyFont="1" applyBorder="1" applyAlignment="1">
      <alignment horizontal="center" vertical="center"/>
      <protection/>
    </xf>
    <xf numFmtId="0" fontId="68" fillId="0" borderId="0" xfId="78" applyFont="1" applyAlignment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/>
    </xf>
    <xf numFmtId="0" fontId="60" fillId="0" borderId="13" xfId="71" applyFont="1" applyFill="1" applyBorder="1" applyAlignment="1">
      <alignment horizontal="center" vertical="center"/>
      <protection/>
    </xf>
    <xf numFmtId="0" fontId="58" fillId="0" borderId="0" xfId="76" applyFont="1" applyFill="1" applyAlignment="1">
      <alignment horizontal="center" vertical="center" wrapText="1"/>
      <protection/>
    </xf>
    <xf numFmtId="0" fontId="69" fillId="0" borderId="23" xfId="71" applyFont="1" applyFill="1" applyBorder="1" applyAlignment="1">
      <alignment horizontal="center" vertical="center"/>
      <protection/>
    </xf>
    <xf numFmtId="0" fontId="69" fillId="0" borderId="20" xfId="71" applyFont="1" applyFill="1" applyBorder="1" applyAlignment="1">
      <alignment horizontal="center" vertical="center"/>
      <protection/>
    </xf>
    <xf numFmtId="0" fontId="69" fillId="0" borderId="24" xfId="71" applyFont="1" applyFill="1" applyBorder="1" applyAlignment="1">
      <alignment horizontal="center" vertical="center"/>
      <protection/>
    </xf>
    <xf numFmtId="0" fontId="69" fillId="0" borderId="17" xfId="71" applyFont="1" applyFill="1" applyBorder="1" applyAlignment="1">
      <alignment horizontal="center" vertical="center"/>
      <protection/>
    </xf>
    <xf numFmtId="0" fontId="69" fillId="0" borderId="0" xfId="71" applyFont="1" applyFill="1" applyBorder="1" applyAlignment="1">
      <alignment horizontal="center" vertical="center"/>
      <protection/>
    </xf>
    <xf numFmtId="0" fontId="69" fillId="0" borderId="28" xfId="71" applyFont="1" applyFill="1" applyBorder="1" applyAlignment="1">
      <alignment horizontal="center" vertical="center"/>
      <protection/>
    </xf>
    <xf numFmtId="0" fontId="69" fillId="0" borderId="25" xfId="71" applyFont="1" applyFill="1" applyBorder="1" applyAlignment="1">
      <alignment horizontal="center" vertical="center"/>
      <protection/>
    </xf>
    <xf numFmtId="0" fontId="69" fillId="0" borderId="26" xfId="71" applyFont="1" applyFill="1" applyBorder="1" applyAlignment="1">
      <alignment horizontal="center" vertical="center"/>
      <protection/>
    </xf>
    <xf numFmtId="0" fontId="69" fillId="0" borderId="27" xfId="71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 wrapText="1"/>
    </xf>
    <xf numFmtId="0" fontId="70" fillId="0" borderId="23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55" fillId="0" borderId="13" xfId="78" applyFont="1" applyBorder="1" applyAlignment="1">
      <alignment horizontal="center" vertical="center" wrapText="1"/>
      <protection/>
    </xf>
    <xf numFmtId="0" fontId="55" fillId="0" borderId="18" xfId="78" applyFont="1" applyBorder="1" applyAlignment="1">
      <alignment horizontal="center" vertical="center"/>
      <protection/>
    </xf>
    <xf numFmtId="0" fontId="55" fillId="0" borderId="15" xfId="78" applyFont="1" applyBorder="1" applyAlignment="1">
      <alignment horizontal="center" vertical="center"/>
      <protection/>
    </xf>
    <xf numFmtId="0" fontId="58" fillId="0" borderId="30" xfId="78" applyFont="1" applyBorder="1" applyAlignment="1">
      <alignment horizontal="center" vertical="center"/>
      <protection/>
    </xf>
    <xf numFmtId="0" fontId="58" fillId="0" borderId="31" xfId="78" applyFont="1" applyBorder="1" applyAlignment="1">
      <alignment horizontal="center" vertical="center"/>
      <protection/>
    </xf>
    <xf numFmtId="0" fontId="58" fillId="0" borderId="32" xfId="78" applyFont="1" applyBorder="1" applyAlignment="1">
      <alignment horizontal="center" vertical="center"/>
      <protection/>
    </xf>
    <xf numFmtId="0" fontId="58" fillId="0" borderId="33" xfId="78" applyFont="1" applyBorder="1" applyAlignment="1">
      <alignment horizontal="center" vertical="center"/>
      <protection/>
    </xf>
    <xf numFmtId="0" fontId="58" fillId="0" borderId="34" xfId="78" applyFont="1" applyBorder="1" applyAlignment="1">
      <alignment horizontal="center" vertical="center"/>
      <protection/>
    </xf>
    <xf numFmtId="0" fontId="58" fillId="0" borderId="35" xfId="78" applyFont="1" applyBorder="1" applyAlignment="1">
      <alignment horizontal="center" vertical="center"/>
      <protection/>
    </xf>
    <xf numFmtId="0" fontId="58" fillId="0" borderId="0" xfId="78" applyFont="1" applyAlignment="1">
      <alignment horizontal="center" vertical="center" wrapText="1"/>
      <protection/>
    </xf>
    <xf numFmtId="0" fontId="58" fillId="0" borderId="0" xfId="80" applyFont="1" applyAlignment="1">
      <alignment horizontal="center" vertical="center"/>
      <protection/>
    </xf>
    <xf numFmtId="0" fontId="58" fillId="0" borderId="13" xfId="78" applyFont="1" applyBorder="1" applyAlignment="1">
      <alignment horizontal="center" vertical="center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2 4" xfId="47"/>
    <cellStyle name="Comma [0] 2 5" xfId="48"/>
    <cellStyle name="Comma [0] 2 6" xfId="49"/>
    <cellStyle name="Comma [0] 3" xfId="50"/>
    <cellStyle name="Comma [0] 4" xfId="51"/>
    <cellStyle name="Comma [0] 6" xfId="52"/>
    <cellStyle name="Comma 2" xfId="53"/>
    <cellStyle name="Comma 3" xfId="54"/>
    <cellStyle name="Comma 4" xfId="55"/>
    <cellStyle name="Comma 6" xfId="56"/>
    <cellStyle name="Currency" xfId="57"/>
    <cellStyle name="Currency [0]" xfId="58"/>
    <cellStyle name="Currency 2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3" xfId="75"/>
    <cellStyle name="Normal 3 2" xfId="76"/>
    <cellStyle name="Normal 4" xfId="77"/>
    <cellStyle name="Normal 5" xfId="78"/>
    <cellStyle name="Normal 6" xfId="79"/>
    <cellStyle name="Normal 7" xfId="80"/>
    <cellStyle name="Normal 8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LAP.KEU%20SEMESTER%20I%202020%20DISPORA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FTAR Lampiran"/>
      <sheetName val="1-a.LRA 64"/>
      <sheetName val="1-b.LRA 13"/>
      <sheetName val="2.a LO"/>
      <sheetName val="LPE"/>
      <sheetName val="Neraca"/>
      <sheetName val="2.b Beda LRA -LO"/>
      <sheetName val="1.a UYHD"/>
      <sheetName val="2. Pendapatan LRA"/>
      <sheetName val="4. CP GU-TU-LS"/>
      <sheetName val="5. CP Belanja"/>
      <sheetName val="7.Piutang Pajak"/>
      <sheetName val="8.Piutang Retribusi"/>
      <sheetName val="10.Piutang lain lain"/>
      <sheetName val="12.Pendapatan terima dimuka"/>
      <sheetName val="13.B.Byr dimuka"/>
      <sheetName val="14. Pajak"/>
      <sheetName val="15.hutang jangka pendek"/>
      <sheetName val="16. Daftar Hutang belanja"/>
      <sheetName val="19. Persedian"/>
      <sheetName val="21 Belanja Modal."/>
      <sheetName val="22. Belanja Brg Jasa"/>
      <sheetName val="23. Penghapusan Asset"/>
      <sheetName val="24. Rekapitulasi &amp; Mutasi"/>
      <sheetName val="17 s.d 24 Aset"/>
      <sheetName val="28.JP 2020"/>
      <sheetName val="28.JP 2020 (2)"/>
      <sheetName val="B Bayar dimuka 2020 Print"/>
      <sheetName val="B Bayar dimuka 2020 print (2)"/>
      <sheetName val="B Bayar dimuka 2020"/>
      <sheetName val="B.Byr dimuka 2018"/>
      <sheetName val="28.JP rekap sem1"/>
      <sheetName val="JP Koreksi"/>
      <sheetName val="Cover BM"/>
      <sheetName val="BM.Brgjs"/>
      <sheetName val="BM.Persd"/>
      <sheetName val="BM.Akm.Gdg"/>
      <sheetName val="BM.Gdg.a"/>
      <sheetName val="BM.Gdg.b"/>
      <sheetName val="BM.Gdg.c"/>
      <sheetName val="BM.akm.PrltnMsn"/>
      <sheetName val="BM.PrltnMsn"/>
      <sheetName val="BM.PrltnMsn.a"/>
      <sheetName val="BM.Ass"/>
      <sheetName val="BM.Ass 2"/>
      <sheetName val="BUKTI MEMORIAL ASE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O33"/>
  <sheetViews>
    <sheetView zoomScale="70" zoomScaleNormal="70" zoomScalePageLayoutView="0" workbookViewId="0" topLeftCell="A1">
      <selection activeCell="B3" sqref="B3:L3"/>
    </sheetView>
  </sheetViews>
  <sheetFormatPr defaultColWidth="9.140625" defaultRowHeight="15"/>
  <cols>
    <col min="1" max="1" width="5.421875" style="1" customWidth="1"/>
    <col min="2" max="2" width="10.421875" style="1" customWidth="1"/>
    <col min="3" max="3" width="38.140625" style="1" customWidth="1"/>
    <col min="4" max="4" width="27.00390625" style="1" customWidth="1"/>
    <col min="5" max="6" width="23.7109375" style="1" customWidth="1"/>
    <col min="7" max="7" width="27.8515625" style="1" customWidth="1"/>
    <col min="8" max="8" width="26.140625" style="1" customWidth="1"/>
    <col min="9" max="11" width="23.7109375" style="1" customWidth="1"/>
    <col min="12" max="12" width="25.28125" style="1" customWidth="1"/>
    <col min="13" max="13" width="9.140625" style="1" customWidth="1"/>
    <col min="14" max="14" width="20.140625" style="1" bestFit="1" customWidth="1"/>
    <col min="15" max="16384" width="9.140625" style="1" customWidth="1"/>
  </cols>
  <sheetData>
    <row r="2" spans="2:12" ht="16.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 t="s">
        <v>95</v>
      </c>
    </row>
    <row r="3" spans="2:12" ht="18">
      <c r="B3" s="173" t="s">
        <v>119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2:12" ht="18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8">
      <c r="B5" s="109" t="s">
        <v>5</v>
      </c>
      <c r="C5" s="109"/>
      <c r="D5" s="109"/>
      <c r="E5" s="108"/>
      <c r="F5" s="108"/>
      <c r="G5" s="108"/>
      <c r="H5" s="108"/>
      <c r="I5" s="108"/>
      <c r="J5" s="108"/>
      <c r="K5" s="108"/>
      <c r="L5" s="108"/>
    </row>
    <row r="6" spans="2:12" ht="18">
      <c r="B6" s="109" t="s">
        <v>6</v>
      </c>
      <c r="C6" s="109"/>
      <c r="D6" s="109"/>
      <c r="E6" s="108"/>
      <c r="F6" s="108"/>
      <c r="G6" s="108"/>
      <c r="H6" s="108"/>
      <c r="I6" s="108"/>
      <c r="J6" s="108"/>
      <c r="K6" s="108"/>
      <c r="L6" s="108"/>
    </row>
    <row r="7" spans="2:12" ht="16.5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2" ht="115.5" customHeight="1">
      <c r="B8" s="111" t="s">
        <v>0</v>
      </c>
      <c r="C8" s="111" t="s">
        <v>7</v>
      </c>
      <c r="D8" s="112" t="s">
        <v>97</v>
      </c>
      <c r="E8" s="174" t="s">
        <v>98</v>
      </c>
      <c r="F8" s="175"/>
      <c r="G8" s="112" t="s">
        <v>99</v>
      </c>
      <c r="H8" s="112" t="s">
        <v>100</v>
      </c>
      <c r="I8" s="174" t="s">
        <v>102</v>
      </c>
      <c r="J8" s="175"/>
      <c r="K8" s="112" t="s">
        <v>103</v>
      </c>
      <c r="L8" s="112" t="s">
        <v>101</v>
      </c>
    </row>
    <row r="9" spans="2:12" ht="16.5">
      <c r="B9" s="113"/>
      <c r="C9" s="113"/>
      <c r="D9" s="114"/>
      <c r="E9" s="115" t="s">
        <v>8</v>
      </c>
      <c r="F9" s="115" t="s">
        <v>9</v>
      </c>
      <c r="G9" s="113"/>
      <c r="H9" s="113"/>
      <c r="I9" s="115" t="s">
        <v>8</v>
      </c>
      <c r="J9" s="115" t="s">
        <v>9</v>
      </c>
      <c r="K9" s="113"/>
      <c r="L9" s="113"/>
    </row>
    <row r="10" spans="2:12" ht="16.5">
      <c r="B10" s="116" t="s">
        <v>10</v>
      </c>
      <c r="C10" s="117" t="s">
        <v>11</v>
      </c>
      <c r="D10" s="118"/>
      <c r="E10" s="118"/>
      <c r="F10" s="118"/>
      <c r="G10" s="118"/>
      <c r="H10" s="118"/>
      <c r="I10" s="118"/>
      <c r="J10" s="118"/>
      <c r="K10" s="118"/>
      <c r="L10" s="118"/>
    </row>
    <row r="11" spans="2:12" s="27" customFormat="1" ht="16.5">
      <c r="B11" s="119">
        <v>1</v>
      </c>
      <c r="C11" s="120" t="s">
        <v>12</v>
      </c>
      <c r="D11" s="121">
        <v>41179418600</v>
      </c>
      <c r="E11" s="121"/>
      <c r="F11" s="121"/>
      <c r="G11" s="121">
        <f>D11+E11</f>
        <v>41179418600</v>
      </c>
      <c r="H11" s="122"/>
      <c r="I11" s="122"/>
      <c r="J11" s="121"/>
      <c r="K11" s="122"/>
      <c r="L11" s="122">
        <f>G11-K11</f>
        <v>41179418600</v>
      </c>
    </row>
    <row r="12" spans="2:14" ht="16.5">
      <c r="B12" s="116">
        <v>2</v>
      </c>
      <c r="C12" s="117" t="s">
        <v>13</v>
      </c>
      <c r="D12" s="123">
        <v>7519166359</v>
      </c>
      <c r="E12" s="123">
        <v>138390000</v>
      </c>
      <c r="F12" s="123"/>
      <c r="G12" s="123">
        <f>D12+E12-F12</f>
        <v>7657556359</v>
      </c>
      <c r="H12" s="124">
        <v>5850347086.91</v>
      </c>
      <c r="I12" s="125"/>
      <c r="J12" s="123"/>
      <c r="K12" s="124"/>
      <c r="L12" s="126">
        <f>1807209272.09</f>
        <v>1807209272.09</v>
      </c>
      <c r="N12" s="127">
        <f>L12</f>
        <v>1807209272.09</v>
      </c>
    </row>
    <row r="13" spans="2:15" ht="16.5">
      <c r="B13" s="116">
        <v>3</v>
      </c>
      <c r="C13" s="117" t="s">
        <v>14</v>
      </c>
      <c r="D13" s="123">
        <v>46500915471.26</v>
      </c>
      <c r="E13" s="123"/>
      <c r="F13" s="123"/>
      <c r="G13" s="123">
        <f>D13+E13</f>
        <v>46500915471.26</v>
      </c>
      <c r="H13" s="124">
        <v>10897837699.34</v>
      </c>
      <c r="I13" s="124"/>
      <c r="J13" s="123"/>
      <c r="K13" s="124"/>
      <c r="L13" s="126">
        <f>35603077771.92</f>
        <v>35603077771.92</v>
      </c>
      <c r="M13" s="128"/>
      <c r="N13" s="1">
        <v>572917200</v>
      </c>
      <c r="O13" s="129"/>
    </row>
    <row r="14" spans="2:13" ht="16.5">
      <c r="B14" s="116">
        <v>4</v>
      </c>
      <c r="C14" s="117" t="s">
        <v>15</v>
      </c>
      <c r="D14" s="130"/>
      <c r="E14" s="131"/>
      <c r="F14" s="131"/>
      <c r="G14" s="123"/>
      <c r="H14" s="130"/>
      <c r="I14" s="130"/>
      <c r="J14" s="130"/>
      <c r="K14" s="130"/>
      <c r="L14" s="131"/>
      <c r="M14" s="129"/>
    </row>
    <row r="15" spans="2:13" ht="16.5">
      <c r="B15" s="116">
        <v>5</v>
      </c>
      <c r="C15" s="117" t="s">
        <v>16</v>
      </c>
      <c r="D15" s="123">
        <v>8000000</v>
      </c>
      <c r="E15" s="123"/>
      <c r="F15" s="123"/>
      <c r="G15" s="123">
        <f>D15+E15</f>
        <v>8000000</v>
      </c>
      <c r="H15" s="126"/>
      <c r="I15" s="126"/>
      <c r="J15" s="126"/>
      <c r="K15" s="126"/>
      <c r="L15" s="123">
        <v>8000000</v>
      </c>
      <c r="M15" s="132"/>
    </row>
    <row r="16" spans="2:12" ht="16.5">
      <c r="B16" s="116">
        <v>6</v>
      </c>
      <c r="C16" s="117" t="s">
        <v>17</v>
      </c>
      <c r="D16" s="123"/>
      <c r="E16" s="123"/>
      <c r="F16" s="123"/>
      <c r="G16" s="123"/>
      <c r="H16" s="126"/>
      <c r="I16" s="126"/>
      <c r="J16" s="126"/>
      <c r="K16" s="126"/>
      <c r="L16" s="123"/>
    </row>
    <row r="17" spans="2:13" ht="16.5">
      <c r="B17" s="113"/>
      <c r="C17" s="117"/>
      <c r="D17" s="123"/>
      <c r="E17" s="123"/>
      <c r="F17" s="123"/>
      <c r="G17" s="123"/>
      <c r="H17" s="123"/>
      <c r="I17" s="123"/>
      <c r="J17" s="123"/>
      <c r="K17" s="123"/>
      <c r="L17" s="123"/>
      <c r="M17" s="127"/>
    </row>
    <row r="18" spans="2:12" ht="16.5">
      <c r="B18" s="116" t="s">
        <v>18</v>
      </c>
      <c r="C18" s="117" t="s">
        <v>4</v>
      </c>
      <c r="D18" s="123"/>
      <c r="E18" s="123"/>
      <c r="F18" s="123"/>
      <c r="G18" s="123"/>
      <c r="H18" s="123"/>
      <c r="I18" s="123"/>
      <c r="J18" s="123"/>
      <c r="K18" s="123"/>
      <c r="L18" s="123"/>
    </row>
    <row r="19" spans="2:15" ht="16.5">
      <c r="B19" s="133">
        <v>1</v>
      </c>
      <c r="C19" s="117" t="s">
        <v>19</v>
      </c>
      <c r="D19" s="123"/>
      <c r="E19" s="123"/>
      <c r="F19" s="123"/>
      <c r="G19" s="123"/>
      <c r="H19" s="123"/>
      <c r="I19" s="123"/>
      <c r="J19" s="123"/>
      <c r="K19" s="123"/>
      <c r="L19" s="123"/>
      <c r="O19" s="128"/>
    </row>
    <row r="20" spans="2:15" ht="16.5">
      <c r="B20" s="133">
        <v>2</v>
      </c>
      <c r="C20" s="117" t="s">
        <v>20</v>
      </c>
      <c r="D20" s="123">
        <v>886042400</v>
      </c>
      <c r="E20" s="123"/>
      <c r="F20" s="123"/>
      <c r="G20" s="123">
        <v>886042400</v>
      </c>
      <c r="H20" s="123">
        <v>854871812</v>
      </c>
      <c r="I20" s="123"/>
      <c r="J20" s="123"/>
      <c r="K20" s="123"/>
      <c r="L20" s="123">
        <v>11170588</v>
      </c>
      <c r="O20" s="128"/>
    </row>
    <row r="21" spans="2:15" ht="16.5">
      <c r="B21" s="133">
        <v>3</v>
      </c>
      <c r="C21" s="117" t="s">
        <v>21</v>
      </c>
      <c r="D21" s="123"/>
      <c r="E21" s="123"/>
      <c r="F21" s="123"/>
      <c r="G21" s="123"/>
      <c r="H21" s="123"/>
      <c r="I21" s="123"/>
      <c r="J21" s="123"/>
      <c r="K21" s="123"/>
      <c r="L21" s="123"/>
      <c r="O21" s="128"/>
    </row>
    <row r="22" spans="2:15" ht="16.5">
      <c r="B22" s="133">
        <v>4</v>
      </c>
      <c r="C22" s="117" t="s">
        <v>22</v>
      </c>
      <c r="D22" s="134"/>
      <c r="E22" s="123"/>
      <c r="F22" s="123"/>
      <c r="G22" s="134"/>
      <c r="H22" s="123"/>
      <c r="I22" s="123"/>
      <c r="J22" s="123"/>
      <c r="K22" s="123"/>
      <c r="L22" s="123"/>
      <c r="O22" s="128"/>
    </row>
    <row r="23" spans="2:15" ht="16.5">
      <c r="B23" s="113"/>
      <c r="C23" s="135" t="s">
        <v>91</v>
      </c>
      <c r="D23" s="136">
        <f>SUM(D11:D22)</f>
        <v>96093542830.26001</v>
      </c>
      <c r="E23" s="136">
        <f aca="true" t="shared" si="0" ref="E23:K23">SUM(E11:E22)</f>
        <v>138390000</v>
      </c>
      <c r="F23" s="136">
        <f t="shared" si="0"/>
        <v>0</v>
      </c>
      <c r="G23" s="136">
        <f t="shared" si="0"/>
        <v>96231932830.26001</v>
      </c>
      <c r="H23" s="136">
        <f t="shared" si="0"/>
        <v>17603056598.25</v>
      </c>
      <c r="I23" s="136">
        <f t="shared" si="0"/>
        <v>0</v>
      </c>
      <c r="J23" s="136">
        <f t="shared" si="0"/>
        <v>0</v>
      </c>
      <c r="K23" s="136">
        <f t="shared" si="0"/>
        <v>0</v>
      </c>
      <c r="L23" s="136">
        <f>SUM(L11:L22)</f>
        <v>78608876232.01</v>
      </c>
      <c r="O23" s="128"/>
    </row>
    <row r="24" spans="12:15" ht="16.5">
      <c r="L24" s="128"/>
      <c r="M24" s="129"/>
      <c r="O24" s="128"/>
    </row>
    <row r="25" spans="2:15" ht="16.5">
      <c r="B25" s="107"/>
      <c r="C25" s="107"/>
      <c r="D25" s="107"/>
      <c r="E25" s="107"/>
      <c r="F25" s="107"/>
      <c r="G25" s="107"/>
      <c r="H25" s="107"/>
      <c r="I25" s="137"/>
      <c r="J25" s="137" t="s">
        <v>124</v>
      </c>
      <c r="L25" s="138"/>
      <c r="O25" s="128"/>
    </row>
    <row r="26" spans="2:15" ht="16.5">
      <c r="B26" s="107"/>
      <c r="C26" s="107"/>
      <c r="D26" s="107"/>
      <c r="E26" s="107"/>
      <c r="F26" s="107"/>
      <c r="G26" s="107"/>
      <c r="H26" s="107"/>
      <c r="I26" s="137"/>
      <c r="J26" s="137" t="s">
        <v>75</v>
      </c>
      <c r="L26" s="139"/>
      <c r="O26" s="128"/>
    </row>
    <row r="27" spans="2:15" ht="16.5">
      <c r="B27" s="107"/>
      <c r="C27" s="107"/>
      <c r="D27" s="140"/>
      <c r="E27" s="107"/>
      <c r="F27" s="107"/>
      <c r="G27" s="107"/>
      <c r="H27" s="107"/>
      <c r="I27" s="137"/>
      <c r="J27" s="137" t="s">
        <v>114</v>
      </c>
      <c r="L27" s="107"/>
      <c r="O27" s="128"/>
    </row>
    <row r="28" spans="2:12" ht="16.5">
      <c r="B28" s="107"/>
      <c r="C28" s="107"/>
      <c r="D28" s="141"/>
      <c r="E28" s="107"/>
      <c r="F28" s="107"/>
      <c r="G28" s="107"/>
      <c r="H28" s="107"/>
      <c r="I28" s="142"/>
      <c r="J28" s="143" t="s">
        <v>92</v>
      </c>
      <c r="L28" s="107"/>
    </row>
    <row r="29" spans="2:12" ht="16.5">
      <c r="B29" s="107"/>
      <c r="C29" s="107"/>
      <c r="D29" s="144"/>
      <c r="E29" s="107"/>
      <c r="F29" s="107"/>
      <c r="G29" s="107"/>
      <c r="H29" s="107"/>
      <c r="I29" s="137"/>
      <c r="J29" s="137"/>
      <c r="L29" s="107"/>
    </row>
    <row r="30" spans="2:12" ht="16.5">
      <c r="B30" s="107"/>
      <c r="C30" s="107"/>
      <c r="D30" s="141"/>
      <c r="E30" s="144"/>
      <c r="F30" s="107"/>
      <c r="G30" s="107"/>
      <c r="H30" s="107"/>
      <c r="I30" s="137"/>
      <c r="J30" s="137"/>
      <c r="L30" s="107"/>
    </row>
    <row r="31" spans="2:12" ht="16.5">
      <c r="B31" s="107"/>
      <c r="C31" s="107"/>
      <c r="D31" s="107"/>
      <c r="E31" s="107"/>
      <c r="F31" s="107"/>
      <c r="G31" s="107"/>
      <c r="H31" s="107"/>
      <c r="I31" s="137"/>
      <c r="J31" s="137"/>
      <c r="L31" s="107"/>
    </row>
    <row r="32" spans="2:12" ht="16.5">
      <c r="B32" s="107"/>
      <c r="C32" s="107"/>
      <c r="D32" s="107"/>
      <c r="E32" s="107"/>
      <c r="F32" s="107"/>
      <c r="G32" s="107"/>
      <c r="H32" s="107"/>
      <c r="I32" s="137"/>
      <c r="J32" s="145" t="s">
        <v>93</v>
      </c>
      <c r="L32" s="107"/>
    </row>
    <row r="33" spans="9:10" ht="16.5">
      <c r="I33" s="137"/>
      <c r="J33" s="137" t="s">
        <v>94</v>
      </c>
    </row>
  </sheetData>
  <sheetProtection/>
  <mergeCells count="3">
    <mergeCell ref="B3:L3"/>
    <mergeCell ref="I8:J8"/>
    <mergeCell ref="E8:F8"/>
  </mergeCells>
  <printOptions/>
  <pageMargins left="0.2755905511811024" right="0.19" top="0.7480314960629921" bottom="0.7480314960629921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N35"/>
  <sheetViews>
    <sheetView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6.00390625" style="31" customWidth="1"/>
    <col min="2" max="2" width="6.140625" style="31" customWidth="1"/>
    <col min="3" max="3" width="39.421875" style="31" customWidth="1"/>
    <col min="4" max="11" width="22.7109375" style="31" customWidth="1"/>
    <col min="12" max="16384" width="9.140625" style="31" customWidth="1"/>
  </cols>
  <sheetData>
    <row r="2" spans="2:11" ht="14.25">
      <c r="B2" s="41"/>
      <c r="C2" s="41"/>
      <c r="D2" s="41"/>
      <c r="E2" s="41"/>
      <c r="F2" s="41"/>
      <c r="G2" s="41"/>
      <c r="H2" s="41"/>
      <c r="I2" s="41"/>
      <c r="J2" s="41"/>
      <c r="K2" s="42" t="s">
        <v>23</v>
      </c>
    </row>
    <row r="3" spans="2:11" ht="18">
      <c r="B3" s="178" t="s">
        <v>118</v>
      </c>
      <c r="C3" s="178"/>
      <c r="D3" s="178"/>
      <c r="E3" s="178"/>
      <c r="F3" s="178"/>
      <c r="G3" s="178"/>
      <c r="H3" s="178"/>
      <c r="I3" s="178"/>
      <c r="J3" s="178"/>
      <c r="K3" s="178"/>
    </row>
    <row r="6" spans="2:11" ht="14.25">
      <c r="B6" s="176" t="s">
        <v>0</v>
      </c>
      <c r="C6" s="176" t="s">
        <v>1</v>
      </c>
      <c r="D6" s="176" t="s">
        <v>105</v>
      </c>
      <c r="E6" s="176" t="s">
        <v>24</v>
      </c>
      <c r="F6" s="176" t="s">
        <v>25</v>
      </c>
      <c r="G6" s="176" t="s">
        <v>26</v>
      </c>
      <c r="H6" s="176" t="s">
        <v>27</v>
      </c>
      <c r="I6" s="176" t="s">
        <v>28</v>
      </c>
      <c r="J6" s="176" t="s">
        <v>29</v>
      </c>
      <c r="K6" s="176" t="s">
        <v>106</v>
      </c>
    </row>
    <row r="7" spans="2:11" ht="39" customHeight="1"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2:11" ht="14.25"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</row>
    <row r="9" spans="2:11" ht="18.75" customHeight="1">
      <c r="B9" s="44" t="s">
        <v>30</v>
      </c>
      <c r="C9" s="45" t="s">
        <v>12</v>
      </c>
      <c r="D9" s="46">
        <f>E10+K10</f>
        <v>41179418600</v>
      </c>
      <c r="E9" s="46"/>
      <c r="F9" s="46"/>
      <c r="G9" s="46"/>
      <c r="H9" s="46"/>
      <c r="I9" s="46"/>
      <c r="J9" s="46"/>
      <c r="K9" s="46"/>
    </row>
    <row r="10" spans="2:11" ht="18.75" customHeight="1">
      <c r="B10" s="47"/>
      <c r="C10" s="48"/>
      <c r="D10" s="49"/>
      <c r="E10" s="49">
        <v>35624700000</v>
      </c>
      <c r="F10" s="49"/>
      <c r="G10" s="49"/>
      <c r="H10" s="49"/>
      <c r="I10" s="49"/>
      <c r="J10" s="49"/>
      <c r="K10" s="49">
        <v>5554718600</v>
      </c>
    </row>
    <row r="11" spans="2:11" ht="18.75" customHeight="1">
      <c r="B11" s="50" t="s">
        <v>18</v>
      </c>
      <c r="C11" s="51" t="s">
        <v>13</v>
      </c>
      <c r="D11" s="52">
        <v>7657556359</v>
      </c>
      <c r="E11" s="52"/>
      <c r="F11" s="52"/>
      <c r="G11" s="52"/>
      <c r="H11" s="52"/>
      <c r="I11" s="52"/>
      <c r="J11" s="52"/>
      <c r="K11" s="52"/>
    </row>
    <row r="12" spans="2:11" ht="18.75" customHeight="1">
      <c r="B12" s="50"/>
      <c r="C12" s="51"/>
      <c r="D12" s="52"/>
      <c r="E12" s="52"/>
      <c r="F12" s="52"/>
      <c r="G12" s="52"/>
      <c r="H12" s="52"/>
      <c r="I12" s="52"/>
      <c r="J12" s="52"/>
      <c r="K12" s="52">
        <f>D11</f>
        <v>7657556359</v>
      </c>
    </row>
    <row r="13" spans="2:11" ht="18.75" customHeight="1">
      <c r="B13" s="53" t="s">
        <v>31</v>
      </c>
      <c r="C13" s="54" t="s">
        <v>32</v>
      </c>
      <c r="D13" s="55">
        <v>46500915471.26</v>
      </c>
      <c r="E13" s="52"/>
      <c r="F13" s="55"/>
      <c r="G13" s="52"/>
      <c r="H13" s="52"/>
      <c r="I13" s="55"/>
      <c r="J13" s="52"/>
      <c r="K13" s="52"/>
    </row>
    <row r="14" spans="2:13" ht="18.75" customHeight="1">
      <c r="B14" s="56"/>
      <c r="C14" s="51"/>
      <c r="D14" s="55"/>
      <c r="E14" s="52">
        <v>27458142386</v>
      </c>
      <c r="F14" s="52"/>
      <c r="G14" s="52"/>
      <c r="H14" s="52"/>
      <c r="I14" s="52"/>
      <c r="J14" s="52"/>
      <c r="K14" s="52">
        <f>D13</f>
        <v>46500915471.26</v>
      </c>
      <c r="L14" s="57"/>
      <c r="M14" s="40"/>
    </row>
    <row r="15" spans="2:14" ht="18.75" customHeight="1">
      <c r="B15" s="56" t="s">
        <v>33</v>
      </c>
      <c r="C15" s="58" t="s">
        <v>34</v>
      </c>
      <c r="D15" s="52"/>
      <c r="E15" s="52"/>
      <c r="F15" s="52"/>
      <c r="G15" s="52"/>
      <c r="H15" s="52"/>
      <c r="I15" s="52"/>
      <c r="J15" s="52"/>
      <c r="K15" s="52"/>
      <c r="L15" s="57"/>
      <c r="N15" s="40"/>
    </row>
    <row r="16" spans="2:12" ht="18.75" customHeight="1">
      <c r="B16" s="51"/>
      <c r="C16" s="58"/>
      <c r="D16" s="52"/>
      <c r="E16" s="52"/>
      <c r="F16" s="52"/>
      <c r="G16" s="52"/>
      <c r="H16" s="52"/>
      <c r="I16" s="52"/>
      <c r="J16" s="52"/>
      <c r="K16" s="52"/>
      <c r="L16" s="59"/>
    </row>
    <row r="17" spans="2:11" ht="18.75" customHeight="1">
      <c r="B17" s="56" t="s">
        <v>35</v>
      </c>
      <c r="C17" s="60" t="s">
        <v>16</v>
      </c>
      <c r="D17" s="52">
        <v>8000000</v>
      </c>
      <c r="E17" s="52"/>
      <c r="F17" s="52"/>
      <c r="G17" s="52"/>
      <c r="H17" s="52"/>
      <c r="I17" s="52"/>
      <c r="J17" s="52"/>
      <c r="K17" s="52"/>
    </row>
    <row r="18" spans="2:11" ht="18.75" customHeight="1">
      <c r="B18" s="56"/>
      <c r="C18" s="60"/>
      <c r="D18" s="52"/>
      <c r="E18" s="52"/>
      <c r="F18" s="52"/>
      <c r="G18" s="52"/>
      <c r="H18" s="52"/>
      <c r="I18" s="52"/>
      <c r="J18" s="52"/>
      <c r="K18" s="52">
        <f>D17</f>
        <v>8000000</v>
      </c>
    </row>
    <row r="19" spans="2:11" ht="18.75" customHeight="1">
      <c r="B19" s="56" t="s">
        <v>36</v>
      </c>
      <c r="C19" s="61" t="s">
        <v>37</v>
      </c>
      <c r="D19" s="52"/>
      <c r="E19" s="52"/>
      <c r="F19" s="52"/>
      <c r="G19" s="52"/>
      <c r="H19" s="52"/>
      <c r="I19" s="52"/>
      <c r="J19" s="52"/>
      <c r="K19" s="52"/>
    </row>
    <row r="20" spans="2:11" ht="18.75" customHeight="1">
      <c r="B20" s="56"/>
      <c r="C20" s="51"/>
      <c r="D20" s="52"/>
      <c r="E20" s="52"/>
      <c r="F20" s="52"/>
      <c r="G20" s="52"/>
      <c r="H20" s="52"/>
      <c r="I20" s="52"/>
      <c r="J20" s="52"/>
      <c r="K20" s="52"/>
    </row>
    <row r="21" spans="2:11" ht="18.75" customHeight="1">
      <c r="B21" s="62" t="s">
        <v>38</v>
      </c>
      <c r="C21" s="63" t="s">
        <v>4</v>
      </c>
      <c r="D21" s="64"/>
      <c r="E21" s="64"/>
      <c r="F21" s="64"/>
      <c r="G21" s="64"/>
      <c r="H21" s="64"/>
      <c r="I21" s="64"/>
      <c r="J21" s="64"/>
      <c r="K21" s="64"/>
    </row>
    <row r="22" spans="2:11" ht="25.5" customHeight="1">
      <c r="B22" s="65"/>
      <c r="C22" s="66" t="s">
        <v>39</v>
      </c>
      <c r="D22" s="67">
        <v>866042400</v>
      </c>
      <c r="E22" s="67"/>
      <c r="F22" s="67"/>
      <c r="G22" s="67"/>
      <c r="H22" s="67"/>
      <c r="I22" s="67"/>
      <c r="J22" s="67"/>
      <c r="K22" s="67">
        <f>D22</f>
        <v>866042400</v>
      </c>
    </row>
    <row r="23" spans="2:11" ht="15">
      <c r="B23" s="68"/>
      <c r="C23" s="69" t="s">
        <v>2</v>
      </c>
      <c r="D23" s="70">
        <f>SUM(D9:D17)</f>
        <v>95345890430.26001</v>
      </c>
      <c r="E23" s="71"/>
      <c r="F23" s="71"/>
      <c r="G23" s="71"/>
      <c r="H23" s="71"/>
      <c r="I23" s="71"/>
      <c r="J23" s="71"/>
      <c r="K23" s="72"/>
    </row>
    <row r="24" spans="2:11" ht="15">
      <c r="B24" s="73"/>
      <c r="C24" s="74"/>
      <c r="D24" s="75"/>
      <c r="E24" s="76"/>
      <c r="F24" s="76"/>
      <c r="G24" s="76"/>
      <c r="H24" s="76"/>
      <c r="I24" s="76"/>
      <c r="J24" s="76"/>
      <c r="K24" s="77"/>
    </row>
    <row r="25" spans="2:11" ht="15">
      <c r="B25" s="78"/>
      <c r="C25" s="41"/>
      <c r="D25" s="41"/>
      <c r="E25" s="41"/>
      <c r="F25" s="41"/>
      <c r="G25" s="41"/>
      <c r="H25" s="30"/>
      <c r="I25" s="14" t="s">
        <v>104</v>
      </c>
      <c r="J25" s="79"/>
      <c r="K25" s="41"/>
    </row>
    <row r="26" spans="2:11" ht="15">
      <c r="B26" s="78"/>
      <c r="C26" s="41"/>
      <c r="D26" s="41"/>
      <c r="E26" s="41"/>
      <c r="F26" s="41"/>
      <c r="G26" s="41"/>
      <c r="H26" s="30"/>
      <c r="I26" s="14" t="s">
        <v>75</v>
      </c>
      <c r="J26" s="79"/>
      <c r="K26" s="41"/>
    </row>
    <row r="27" spans="2:11" ht="15">
      <c r="B27" s="41"/>
      <c r="C27" s="41"/>
      <c r="D27" s="41"/>
      <c r="E27" s="41"/>
      <c r="F27" s="41"/>
      <c r="G27" s="41"/>
      <c r="H27" s="30"/>
      <c r="I27" s="14" t="s">
        <v>114</v>
      </c>
      <c r="J27" s="79"/>
      <c r="K27" s="41"/>
    </row>
    <row r="28" spans="2:11" ht="15">
      <c r="B28" s="41"/>
      <c r="C28" s="41"/>
      <c r="D28" s="41"/>
      <c r="E28" s="41"/>
      <c r="F28" s="41"/>
      <c r="G28" s="41"/>
      <c r="H28" s="13"/>
      <c r="I28" s="24" t="s">
        <v>92</v>
      </c>
      <c r="J28" s="79"/>
      <c r="K28" s="41"/>
    </row>
    <row r="29" spans="2:11" ht="15">
      <c r="B29" s="41"/>
      <c r="C29" s="41"/>
      <c r="D29" s="41"/>
      <c r="E29" s="41"/>
      <c r="F29" s="41"/>
      <c r="G29" s="41"/>
      <c r="I29" s="14"/>
      <c r="J29" s="79"/>
      <c r="K29" s="41"/>
    </row>
    <row r="30" spans="2:11" ht="15">
      <c r="B30" s="41"/>
      <c r="C30" s="41"/>
      <c r="D30" s="41"/>
      <c r="E30" s="41"/>
      <c r="F30" s="41"/>
      <c r="G30" s="41"/>
      <c r="I30" s="14"/>
      <c r="J30" s="79"/>
      <c r="K30" s="41"/>
    </row>
    <row r="31" spans="2:11" ht="15.75">
      <c r="B31" s="41"/>
      <c r="C31" s="41"/>
      <c r="D31" s="41"/>
      <c r="E31" s="41"/>
      <c r="F31" s="41"/>
      <c r="G31" s="41"/>
      <c r="I31" s="14"/>
      <c r="J31" s="80"/>
      <c r="K31" s="41"/>
    </row>
    <row r="32" spans="2:11" ht="15.75">
      <c r="B32" s="41"/>
      <c r="C32" s="41"/>
      <c r="D32" s="41"/>
      <c r="E32" s="41"/>
      <c r="F32" s="41"/>
      <c r="G32" s="41"/>
      <c r="I32" s="38" t="s">
        <v>93</v>
      </c>
      <c r="J32" s="79"/>
      <c r="K32" s="41"/>
    </row>
    <row r="33" spans="2:11" ht="15">
      <c r="B33" s="41"/>
      <c r="C33" s="41"/>
      <c r="D33" s="41"/>
      <c r="E33" s="41"/>
      <c r="F33" s="41"/>
      <c r="G33" s="41"/>
      <c r="I33" s="14" t="s">
        <v>94</v>
      </c>
      <c r="J33" s="81"/>
      <c r="K33" s="41"/>
    </row>
    <row r="34" spans="2:11" ht="15">
      <c r="B34" s="41"/>
      <c r="C34" s="41"/>
      <c r="D34" s="41"/>
      <c r="E34" s="41"/>
      <c r="F34" s="41"/>
      <c r="G34" s="41"/>
      <c r="I34" s="14"/>
      <c r="J34" s="81"/>
      <c r="K34" s="41"/>
    </row>
    <row r="35" spans="2:11" ht="14.25">
      <c r="B35" s="41"/>
      <c r="C35" s="41"/>
      <c r="D35" s="41"/>
      <c r="E35" s="41"/>
      <c r="F35" s="41"/>
      <c r="G35" s="41"/>
      <c r="H35" s="41"/>
      <c r="I35" s="41"/>
      <c r="J35" s="41"/>
      <c r="K35" s="41"/>
    </row>
  </sheetData>
  <sheetProtection/>
  <mergeCells count="11">
    <mergeCell ref="G6:G7"/>
    <mergeCell ref="H6:H7"/>
    <mergeCell ref="I6:I7"/>
    <mergeCell ref="J6:J7"/>
    <mergeCell ref="K6:K7"/>
    <mergeCell ref="B3:K3"/>
    <mergeCell ref="B6:B7"/>
    <mergeCell ref="C6:C7"/>
    <mergeCell ref="D6:D7"/>
    <mergeCell ref="E6:E7"/>
    <mergeCell ref="F6:F7"/>
  </mergeCells>
  <printOptions/>
  <pageMargins left="0.18" right="0.12" top="0.7480314960629921" bottom="0.7480314960629921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P24"/>
  <sheetViews>
    <sheetView zoomScale="80" zoomScaleNormal="80" zoomScalePageLayoutView="0" workbookViewId="0" topLeftCell="A1">
      <selection activeCell="H23" sqref="H23"/>
    </sheetView>
  </sheetViews>
  <sheetFormatPr defaultColWidth="9.140625" defaultRowHeight="15"/>
  <cols>
    <col min="1" max="1" width="9.140625" style="31" customWidth="1"/>
    <col min="2" max="2" width="6.8515625" style="31" customWidth="1"/>
    <col min="3" max="3" width="18.140625" style="31" customWidth="1"/>
    <col min="4" max="4" width="13.421875" style="31" customWidth="1"/>
    <col min="5" max="12" width="15.57421875" style="31" customWidth="1"/>
    <col min="13" max="16" width="13.57421875" style="31" customWidth="1"/>
    <col min="17" max="16384" width="9.140625" style="31" customWidth="1"/>
  </cols>
  <sheetData>
    <row r="2" spans="2:16" ht="14.25">
      <c r="B2" s="30"/>
      <c r="C2" s="30"/>
      <c r="D2" s="30"/>
      <c r="E2" s="30"/>
      <c r="F2" s="30"/>
      <c r="G2" s="30"/>
      <c r="H2" s="30"/>
      <c r="I2" s="30"/>
      <c r="J2" s="30"/>
      <c r="O2" s="30" t="s">
        <v>40</v>
      </c>
      <c r="P2" s="30" t="s">
        <v>76</v>
      </c>
    </row>
    <row r="3" spans="2:16" ht="16.5" customHeight="1">
      <c r="B3" s="187" t="s">
        <v>120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2:16" ht="14.25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6" spans="2:16" ht="44.25" customHeight="1">
      <c r="B6" s="179" t="s">
        <v>0</v>
      </c>
      <c r="C6" s="179" t="s">
        <v>77</v>
      </c>
      <c r="D6" s="179" t="s">
        <v>78</v>
      </c>
      <c r="E6" s="179" t="s">
        <v>37</v>
      </c>
      <c r="F6" s="179"/>
      <c r="G6" s="179" t="s">
        <v>81</v>
      </c>
      <c r="H6" s="179" t="s">
        <v>82</v>
      </c>
      <c r="I6" s="179" t="s">
        <v>83</v>
      </c>
      <c r="J6" s="179"/>
      <c r="K6" s="179" t="s">
        <v>86</v>
      </c>
      <c r="L6" s="179" t="s">
        <v>87</v>
      </c>
      <c r="M6" s="179" t="s">
        <v>88</v>
      </c>
      <c r="N6" s="179" t="s">
        <v>89</v>
      </c>
      <c r="O6" s="179" t="s">
        <v>90</v>
      </c>
      <c r="P6" s="179" t="s">
        <v>41</v>
      </c>
    </row>
    <row r="7" spans="2:16" ht="16.5" customHeight="1">
      <c r="B7" s="179"/>
      <c r="C7" s="179"/>
      <c r="D7" s="179"/>
      <c r="E7" s="179" t="s">
        <v>79</v>
      </c>
      <c r="F7" s="179" t="s">
        <v>80</v>
      </c>
      <c r="G7" s="179"/>
      <c r="H7" s="179"/>
      <c r="I7" s="179" t="s">
        <v>84</v>
      </c>
      <c r="J7" s="179" t="s">
        <v>85</v>
      </c>
      <c r="K7" s="179"/>
      <c r="L7" s="179"/>
      <c r="M7" s="179"/>
      <c r="N7" s="179"/>
      <c r="O7" s="179"/>
      <c r="P7" s="179"/>
    </row>
    <row r="8" spans="2:16" ht="39" customHeight="1"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2:16" ht="14.25"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32">
        <v>13</v>
      </c>
      <c r="O9" s="32">
        <v>14</v>
      </c>
      <c r="P9" s="32">
        <v>15</v>
      </c>
    </row>
    <row r="10" spans="2:16" ht="63.75" customHeight="1">
      <c r="B10" s="180"/>
      <c r="C10" s="181" t="s">
        <v>49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3"/>
    </row>
    <row r="11" spans="2:16" ht="63.75" customHeight="1">
      <c r="B11" s="180"/>
      <c r="C11" s="184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6"/>
    </row>
    <row r="12" spans="2:16" ht="14.25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4"/>
      <c r="P12" s="34"/>
    </row>
    <row r="13" spans="2:16" ht="15">
      <c r="B13" s="33"/>
      <c r="C13" s="35"/>
      <c r="D13" s="35"/>
      <c r="E13" s="33"/>
      <c r="F13" s="36"/>
      <c r="G13" s="33"/>
      <c r="H13" s="33"/>
      <c r="I13" s="33"/>
      <c r="J13" s="33"/>
      <c r="K13" s="33"/>
      <c r="L13" s="33"/>
      <c r="M13" s="34"/>
      <c r="N13" s="34"/>
      <c r="O13" s="34"/>
      <c r="P13" s="34"/>
    </row>
    <row r="15" spans="2:14" ht="15.75">
      <c r="B15" s="30"/>
      <c r="C15" s="30"/>
      <c r="D15" s="30"/>
      <c r="E15" s="30"/>
      <c r="F15" s="30"/>
      <c r="G15" s="30"/>
      <c r="H15" s="30"/>
      <c r="K15" s="30"/>
      <c r="L15" s="30"/>
      <c r="M15" s="14" t="s">
        <v>104</v>
      </c>
      <c r="N15" s="2"/>
    </row>
    <row r="16" spans="2:14" ht="15.75">
      <c r="B16" s="30"/>
      <c r="C16" s="37"/>
      <c r="D16" s="37"/>
      <c r="E16" s="37"/>
      <c r="F16" s="30"/>
      <c r="G16" s="30"/>
      <c r="H16" s="30"/>
      <c r="K16" s="30"/>
      <c r="L16" s="30"/>
      <c r="M16" s="14" t="s">
        <v>75</v>
      </c>
      <c r="N16" s="2"/>
    </row>
    <row r="17" spans="2:14" ht="15.75">
      <c r="B17" s="30"/>
      <c r="C17" s="30"/>
      <c r="D17" s="30"/>
      <c r="E17" s="30"/>
      <c r="F17" s="30"/>
      <c r="G17" s="30"/>
      <c r="H17" s="30"/>
      <c r="K17" s="30"/>
      <c r="L17" s="30"/>
      <c r="M17" s="14" t="s">
        <v>114</v>
      </c>
      <c r="N17" s="2"/>
    </row>
    <row r="18" spans="12:14" ht="15.75">
      <c r="L18" s="13"/>
      <c r="M18" s="24" t="s">
        <v>92</v>
      </c>
      <c r="N18" s="2"/>
    </row>
    <row r="19" spans="13:14" ht="15.75">
      <c r="M19" s="14"/>
      <c r="N19" s="2"/>
    </row>
    <row r="20" spans="13:14" ht="15.75">
      <c r="M20" s="14"/>
      <c r="N20" s="2"/>
    </row>
    <row r="21" spans="13:14" ht="15.75">
      <c r="M21" s="14"/>
      <c r="N21" s="3"/>
    </row>
    <row r="22" spans="13:14" ht="15.75">
      <c r="M22" s="38" t="s">
        <v>93</v>
      </c>
      <c r="N22" s="2"/>
    </row>
    <row r="23" spans="13:14" ht="15.75">
      <c r="M23" s="14" t="s">
        <v>94</v>
      </c>
      <c r="N23" s="4"/>
    </row>
    <row r="24" spans="13:14" ht="15.75">
      <c r="M24" s="14"/>
      <c r="N24" s="4"/>
    </row>
  </sheetData>
  <sheetProtection/>
  <mergeCells count="20">
    <mergeCell ref="C10:P11"/>
    <mergeCell ref="B3:P4"/>
    <mergeCell ref="H6:H8"/>
    <mergeCell ref="I6:J6"/>
    <mergeCell ref="K6:K8"/>
    <mergeCell ref="L6:L8"/>
    <mergeCell ref="M6:M8"/>
    <mergeCell ref="N6:N8"/>
    <mergeCell ref="I7:I8"/>
    <mergeCell ref="J7:J8"/>
    <mergeCell ref="O6:O8"/>
    <mergeCell ref="P6:P8"/>
    <mergeCell ref="B10:B11"/>
    <mergeCell ref="D6:D8"/>
    <mergeCell ref="E6:F6"/>
    <mergeCell ref="G6:G8"/>
    <mergeCell ref="B6:B8"/>
    <mergeCell ref="C6:C8"/>
    <mergeCell ref="E7:E8"/>
    <mergeCell ref="F7:F8"/>
  </mergeCells>
  <printOptions/>
  <pageMargins left="0.31496062992125984" right="0.2755905511811024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9"/>
  <sheetViews>
    <sheetView zoomScale="80" zoomScaleNormal="80" zoomScalePageLayoutView="0" workbookViewId="0" topLeftCell="A1">
      <selection activeCell="K24" sqref="K24"/>
    </sheetView>
  </sheetViews>
  <sheetFormatPr defaultColWidth="9.140625" defaultRowHeight="15"/>
  <cols>
    <col min="1" max="1" width="2.28125" style="14" customWidth="1"/>
    <col min="2" max="2" width="5.57421875" style="14" customWidth="1"/>
    <col min="3" max="3" width="27.421875" style="14" customWidth="1"/>
    <col min="4" max="4" width="14.140625" style="14" customWidth="1"/>
    <col min="5" max="5" width="13.421875" style="14" customWidth="1"/>
    <col min="6" max="6" width="14.00390625" style="14" customWidth="1"/>
    <col min="7" max="7" width="12.421875" style="14" customWidth="1"/>
    <col min="8" max="8" width="10.8515625" style="14" customWidth="1"/>
    <col min="9" max="9" width="10.140625" style="14" customWidth="1"/>
    <col min="10" max="10" width="9.28125" style="14" customWidth="1"/>
    <col min="11" max="11" width="12.00390625" style="14" customWidth="1"/>
    <col min="12" max="12" width="8.8515625" style="14" customWidth="1"/>
    <col min="13" max="13" width="16.7109375" style="14" customWidth="1"/>
    <col min="14" max="14" width="18.8515625" style="14" customWidth="1"/>
    <col min="15" max="15" width="17.421875" style="14" customWidth="1"/>
    <col min="16" max="16384" width="9.140625" style="14" customWidth="1"/>
  </cols>
  <sheetData>
    <row r="1" ht="14.25">
      <c r="N1" s="14" t="s">
        <v>96</v>
      </c>
    </row>
    <row r="2" spans="2:15" ht="15">
      <c r="B2" s="188" t="s">
        <v>117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2:15" ht="15">
      <c r="B3" s="188" t="s">
        <v>107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2:15" ht="15">
      <c r="B4" s="188" t="s">
        <v>50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6" spans="2:15" ht="42.75">
      <c r="B6" s="28" t="s">
        <v>51</v>
      </c>
      <c r="C6" s="28" t="s">
        <v>64</v>
      </c>
      <c r="D6" s="25" t="s">
        <v>67</v>
      </c>
      <c r="E6" s="25" t="s">
        <v>54</v>
      </c>
      <c r="F6" s="25" t="s">
        <v>55</v>
      </c>
      <c r="G6" s="25" t="s">
        <v>68</v>
      </c>
      <c r="H6" s="25" t="s">
        <v>69</v>
      </c>
      <c r="I6" s="25" t="s">
        <v>70</v>
      </c>
      <c r="J6" s="25" t="s">
        <v>71</v>
      </c>
      <c r="K6" s="25" t="s">
        <v>56</v>
      </c>
      <c r="L6" s="25" t="s">
        <v>57</v>
      </c>
      <c r="M6" s="25" t="s">
        <v>58</v>
      </c>
      <c r="N6" s="25" t="s">
        <v>59</v>
      </c>
      <c r="O6" s="25" t="s">
        <v>72</v>
      </c>
    </row>
    <row r="7" spans="2:15" ht="15">
      <c r="B7" s="28" t="s">
        <v>30</v>
      </c>
      <c r="C7" s="21" t="s">
        <v>12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4.25">
      <c r="B8" s="2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2:15" ht="15">
      <c r="B9" s="28" t="s">
        <v>18</v>
      </c>
      <c r="C9" s="21" t="s">
        <v>73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105">
        <f>N10</f>
        <v>4500000</v>
      </c>
      <c r="O9" s="22"/>
    </row>
    <row r="10" spans="2:15" ht="63" customHeight="1">
      <c r="B10" s="28"/>
      <c r="C10" s="102" t="s">
        <v>108</v>
      </c>
      <c r="D10" s="103" t="s">
        <v>109</v>
      </c>
      <c r="E10" s="103"/>
      <c r="F10" s="103" t="s">
        <v>110</v>
      </c>
      <c r="G10" s="103"/>
      <c r="H10" s="103" t="s">
        <v>111</v>
      </c>
      <c r="I10" s="103" t="s">
        <v>112</v>
      </c>
      <c r="J10" s="102"/>
      <c r="K10" s="100" t="s">
        <v>113</v>
      </c>
      <c r="L10" s="104">
        <v>1</v>
      </c>
      <c r="M10" s="104">
        <v>4500000</v>
      </c>
      <c r="N10" s="104">
        <f>L10*M10</f>
        <v>4500000</v>
      </c>
      <c r="O10" s="86"/>
    </row>
    <row r="11" spans="2:15" ht="14.25">
      <c r="B11" s="28"/>
      <c r="C11" s="82"/>
      <c r="D11" s="100"/>
      <c r="E11" s="100"/>
      <c r="F11" s="100"/>
      <c r="G11" s="100"/>
      <c r="H11" s="100"/>
      <c r="I11" s="100"/>
      <c r="J11" s="101"/>
      <c r="K11" s="100"/>
      <c r="L11" s="83"/>
      <c r="M11" s="84"/>
      <c r="N11" s="85"/>
      <c r="O11" s="86"/>
    </row>
    <row r="12" spans="2:15" ht="15">
      <c r="B12" s="28" t="s">
        <v>33</v>
      </c>
      <c r="C12" s="21" t="s">
        <v>62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2:15" ht="14.25">
      <c r="B13" s="2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15" ht="15">
      <c r="B14" s="28" t="s">
        <v>35</v>
      </c>
      <c r="C14" s="21" t="s">
        <v>16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15" ht="14.25">
      <c r="B15" s="2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15" ht="15" customHeight="1">
      <c r="B16" s="28" t="s">
        <v>36</v>
      </c>
      <c r="C16" s="21" t="s">
        <v>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4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15">
      <c r="B18" s="22"/>
      <c r="C18" s="189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29">
        <f>N9</f>
        <v>4500000</v>
      </c>
      <c r="O18" s="22"/>
    </row>
    <row r="20" spans="10:12" ht="14.25">
      <c r="J20" s="30"/>
      <c r="L20" s="14" t="s">
        <v>104</v>
      </c>
    </row>
    <row r="21" spans="10:12" ht="14.25">
      <c r="J21" s="30"/>
      <c r="L21" s="14" t="s">
        <v>75</v>
      </c>
    </row>
    <row r="22" spans="10:12" ht="14.25">
      <c r="J22" s="30"/>
      <c r="L22" s="14" t="s">
        <v>114</v>
      </c>
    </row>
    <row r="23" spans="10:12" ht="14.25">
      <c r="J23" s="13"/>
      <c r="L23" s="24" t="s">
        <v>92</v>
      </c>
    </row>
    <row r="24" ht="14.25">
      <c r="J24" s="31"/>
    </row>
    <row r="25" ht="14.25">
      <c r="J25" s="31"/>
    </row>
    <row r="26" ht="14.25">
      <c r="J26" s="31"/>
    </row>
    <row r="27" spans="10:12" ht="15">
      <c r="J27" s="31"/>
      <c r="L27" s="38" t="s">
        <v>93</v>
      </c>
    </row>
    <row r="28" spans="10:12" ht="14.25">
      <c r="J28" s="31"/>
      <c r="L28" s="14" t="s">
        <v>94</v>
      </c>
    </row>
    <row r="29" ht="14.25">
      <c r="J29" s="31"/>
    </row>
  </sheetData>
  <sheetProtection/>
  <mergeCells count="4">
    <mergeCell ref="B2:O2"/>
    <mergeCell ref="B3:O3"/>
    <mergeCell ref="B4:O4"/>
    <mergeCell ref="C18:M18"/>
  </mergeCells>
  <printOptions/>
  <pageMargins left="0.29" right="0.32" top="0.52" bottom="0.49" header="0.31496062992125984" footer="0.31496062992125984"/>
  <pageSetup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:K30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5.28125" style="27" customWidth="1"/>
    <col min="2" max="2" width="6.7109375" style="27" customWidth="1"/>
    <col min="3" max="3" width="28.7109375" style="27" customWidth="1"/>
    <col min="4" max="6" width="18.421875" style="27" customWidth="1"/>
    <col min="7" max="7" width="15.8515625" style="27" customWidth="1"/>
    <col min="8" max="8" width="9.8515625" style="27" customWidth="1"/>
    <col min="9" max="10" width="17.57421875" style="27" customWidth="1"/>
    <col min="11" max="11" width="15.8515625" style="27" customWidth="1"/>
    <col min="12" max="16384" width="9.140625" style="27" customWidth="1"/>
  </cols>
  <sheetData>
    <row r="2" spans="2:11" ht="16.5">
      <c r="B2" s="87"/>
      <c r="C2" s="87"/>
      <c r="D2" s="87"/>
      <c r="E2" s="87"/>
      <c r="F2" s="87"/>
      <c r="G2" s="87"/>
      <c r="H2" s="87"/>
      <c r="I2" s="87"/>
      <c r="J2" s="87" t="s">
        <v>42</v>
      </c>
      <c r="K2" s="87" t="s">
        <v>43</v>
      </c>
    </row>
    <row r="3" spans="2:11" ht="16.5"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2:11" ht="16.5">
      <c r="B4" s="191" t="s">
        <v>116</v>
      </c>
      <c r="C4" s="191"/>
      <c r="D4" s="191"/>
      <c r="E4" s="191"/>
      <c r="F4" s="191"/>
      <c r="G4" s="191"/>
      <c r="H4" s="191"/>
      <c r="I4" s="191"/>
      <c r="J4" s="191"/>
      <c r="K4" s="191"/>
    </row>
    <row r="5" spans="2:11" ht="16.5"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2:11" ht="36.75" customHeight="1">
      <c r="B6" s="26" t="s">
        <v>51</v>
      </c>
      <c r="C6" s="26" t="s">
        <v>64</v>
      </c>
      <c r="D6" s="26" t="s">
        <v>65</v>
      </c>
      <c r="E6" s="26" t="s">
        <v>54</v>
      </c>
      <c r="F6" s="26" t="s">
        <v>55</v>
      </c>
      <c r="G6" s="26" t="s">
        <v>56</v>
      </c>
      <c r="H6" s="26" t="s">
        <v>57</v>
      </c>
      <c r="I6" s="26" t="s">
        <v>58</v>
      </c>
      <c r="J6" s="26" t="s">
        <v>59</v>
      </c>
      <c r="K6" s="26" t="s">
        <v>66</v>
      </c>
    </row>
    <row r="7" spans="2:11" ht="18" customHeight="1">
      <c r="B7" s="88" t="s">
        <v>30</v>
      </c>
      <c r="C7" s="89" t="s">
        <v>12</v>
      </c>
      <c r="D7" s="192" t="s">
        <v>115</v>
      </c>
      <c r="E7" s="193"/>
      <c r="F7" s="193"/>
      <c r="G7" s="193"/>
      <c r="H7" s="193"/>
      <c r="I7" s="193"/>
      <c r="J7" s="193"/>
      <c r="K7" s="194"/>
    </row>
    <row r="8" spans="2:11" ht="26.25" customHeight="1">
      <c r="B8" s="91"/>
      <c r="C8" s="90"/>
      <c r="D8" s="195"/>
      <c r="E8" s="196"/>
      <c r="F8" s="196"/>
      <c r="G8" s="196"/>
      <c r="H8" s="196"/>
      <c r="I8" s="196"/>
      <c r="J8" s="196"/>
      <c r="K8" s="197"/>
    </row>
    <row r="9" spans="2:11" ht="16.5" customHeight="1">
      <c r="B9" s="88" t="s">
        <v>18</v>
      </c>
      <c r="C9" s="89" t="s">
        <v>13</v>
      </c>
      <c r="D9" s="195"/>
      <c r="E9" s="196"/>
      <c r="F9" s="196"/>
      <c r="G9" s="196"/>
      <c r="H9" s="196"/>
      <c r="I9" s="196"/>
      <c r="J9" s="196"/>
      <c r="K9" s="197"/>
    </row>
    <row r="10" spans="2:11" ht="16.5" customHeight="1">
      <c r="B10" s="91"/>
      <c r="C10" s="90"/>
      <c r="D10" s="195"/>
      <c r="E10" s="196"/>
      <c r="F10" s="196"/>
      <c r="G10" s="196"/>
      <c r="H10" s="196"/>
      <c r="I10" s="196"/>
      <c r="J10" s="196"/>
      <c r="K10" s="197"/>
    </row>
    <row r="11" spans="2:11" ht="16.5" customHeight="1">
      <c r="B11" s="88" t="s">
        <v>31</v>
      </c>
      <c r="C11" s="89" t="s">
        <v>14</v>
      </c>
      <c r="D11" s="195"/>
      <c r="E11" s="196"/>
      <c r="F11" s="196"/>
      <c r="G11" s="196"/>
      <c r="H11" s="196"/>
      <c r="I11" s="196"/>
      <c r="J11" s="196"/>
      <c r="K11" s="197"/>
    </row>
    <row r="12" spans="2:11" ht="16.5" customHeight="1">
      <c r="B12" s="88"/>
      <c r="C12" s="89"/>
      <c r="D12" s="195"/>
      <c r="E12" s="196"/>
      <c r="F12" s="196"/>
      <c r="G12" s="196"/>
      <c r="H12" s="196"/>
      <c r="I12" s="196"/>
      <c r="J12" s="196"/>
      <c r="K12" s="197"/>
    </row>
    <row r="13" spans="2:11" ht="16.5" customHeight="1">
      <c r="B13" s="88" t="s">
        <v>33</v>
      </c>
      <c r="C13" s="89" t="s">
        <v>63</v>
      </c>
      <c r="D13" s="195"/>
      <c r="E13" s="196"/>
      <c r="F13" s="196"/>
      <c r="G13" s="196"/>
      <c r="H13" s="196"/>
      <c r="I13" s="196"/>
      <c r="J13" s="196"/>
      <c r="K13" s="197"/>
    </row>
    <row r="14" spans="2:11" ht="16.5" customHeight="1">
      <c r="B14" s="91"/>
      <c r="C14" s="90"/>
      <c r="D14" s="195"/>
      <c r="E14" s="196"/>
      <c r="F14" s="196"/>
      <c r="G14" s="196"/>
      <c r="H14" s="196"/>
      <c r="I14" s="196"/>
      <c r="J14" s="196"/>
      <c r="K14" s="197"/>
    </row>
    <row r="15" spans="2:11" ht="15.75" customHeight="1">
      <c r="B15" s="88" t="s">
        <v>35</v>
      </c>
      <c r="C15" s="89" t="s">
        <v>16</v>
      </c>
      <c r="D15" s="195"/>
      <c r="E15" s="196"/>
      <c r="F15" s="196"/>
      <c r="G15" s="196"/>
      <c r="H15" s="196"/>
      <c r="I15" s="196"/>
      <c r="J15" s="196"/>
      <c r="K15" s="197"/>
    </row>
    <row r="16" spans="2:11" ht="15.75" customHeight="1">
      <c r="B16" s="91"/>
      <c r="C16" s="90"/>
      <c r="D16" s="195"/>
      <c r="E16" s="196"/>
      <c r="F16" s="196"/>
      <c r="G16" s="196"/>
      <c r="H16" s="196"/>
      <c r="I16" s="196"/>
      <c r="J16" s="196"/>
      <c r="K16" s="197"/>
    </row>
    <row r="17" spans="2:11" ht="15.75" customHeight="1">
      <c r="B17" s="88" t="s">
        <v>36</v>
      </c>
      <c r="C17" s="89" t="s">
        <v>4</v>
      </c>
      <c r="D17" s="195"/>
      <c r="E17" s="196"/>
      <c r="F17" s="196"/>
      <c r="G17" s="196"/>
      <c r="H17" s="196"/>
      <c r="I17" s="196"/>
      <c r="J17" s="196"/>
      <c r="K17" s="197"/>
    </row>
    <row r="18" spans="2:11" ht="15.75" customHeight="1">
      <c r="B18" s="90"/>
      <c r="C18" s="90"/>
      <c r="D18" s="198"/>
      <c r="E18" s="199"/>
      <c r="F18" s="199"/>
      <c r="G18" s="199"/>
      <c r="H18" s="199"/>
      <c r="I18" s="199"/>
      <c r="J18" s="199"/>
      <c r="K18" s="200"/>
    </row>
    <row r="19" spans="2:11" ht="16.5">
      <c r="B19" s="90"/>
      <c r="C19" s="190" t="s">
        <v>2</v>
      </c>
      <c r="D19" s="190"/>
      <c r="E19" s="190"/>
      <c r="F19" s="190"/>
      <c r="G19" s="190"/>
      <c r="H19" s="190"/>
      <c r="I19" s="190"/>
      <c r="J19" s="92"/>
      <c r="K19" s="90"/>
    </row>
    <row r="20" spans="2:11" ht="16.5">
      <c r="B20" s="93"/>
      <c r="C20" s="93"/>
      <c r="D20" s="93"/>
      <c r="E20" s="93"/>
      <c r="F20" s="93"/>
      <c r="G20" s="93"/>
      <c r="H20" s="93"/>
      <c r="I20" s="94"/>
      <c r="J20" s="93"/>
      <c r="K20" s="93"/>
    </row>
    <row r="21" spans="2:11" ht="16.5">
      <c r="B21" s="93"/>
      <c r="C21" s="93"/>
      <c r="D21" s="93"/>
      <c r="E21" s="93"/>
      <c r="F21" s="93"/>
      <c r="G21" s="93"/>
      <c r="H21" s="95"/>
      <c r="I21" s="14" t="s">
        <v>124</v>
      </c>
      <c r="J21" s="96"/>
      <c r="K21" s="93"/>
    </row>
    <row r="22" spans="8:10" ht="16.5">
      <c r="H22" s="95"/>
      <c r="I22" s="14" t="s">
        <v>75</v>
      </c>
      <c r="J22" s="96"/>
    </row>
    <row r="23" spans="8:10" ht="16.5">
      <c r="H23" s="95"/>
      <c r="I23" s="14" t="s">
        <v>114</v>
      </c>
      <c r="J23" s="96"/>
    </row>
    <row r="24" spans="8:10" ht="16.5">
      <c r="H24" s="97"/>
      <c r="I24" s="24" t="s">
        <v>92</v>
      </c>
      <c r="J24" s="96"/>
    </row>
    <row r="25" spans="8:10" ht="16.5">
      <c r="H25" s="39"/>
      <c r="I25" s="14"/>
      <c r="J25" s="96"/>
    </row>
    <row r="26" spans="8:10" ht="16.5">
      <c r="H26" s="39"/>
      <c r="I26" s="14"/>
      <c r="J26" s="96"/>
    </row>
    <row r="27" spans="8:10" ht="16.5">
      <c r="H27" s="39"/>
      <c r="I27" s="14"/>
      <c r="J27" s="98"/>
    </row>
    <row r="28" spans="8:10" ht="16.5">
      <c r="H28" s="39"/>
      <c r="I28" s="38" t="s">
        <v>93</v>
      </c>
      <c r="J28" s="96"/>
    </row>
    <row r="29" spans="8:10" ht="16.5">
      <c r="H29" s="39"/>
      <c r="I29" s="14" t="s">
        <v>94</v>
      </c>
      <c r="J29" s="99"/>
    </row>
    <row r="30" spans="8:10" ht="16.5">
      <c r="H30" s="39"/>
      <c r="I30" s="12"/>
      <c r="J30" s="99"/>
    </row>
  </sheetData>
  <sheetProtection/>
  <mergeCells count="3">
    <mergeCell ref="C19:I19"/>
    <mergeCell ref="B4:K4"/>
    <mergeCell ref="D7:K18"/>
  </mergeCells>
  <printOptions/>
  <pageMargins left="0.3937007874015748" right="0.3937007874015748" top="0.4330708661417323" bottom="0.4330708661417323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.8515625" style="14" customWidth="1"/>
    <col min="2" max="2" width="6.28125" style="14" customWidth="1"/>
    <col min="3" max="3" width="26.421875" style="14" customWidth="1"/>
    <col min="4" max="7" width="22.7109375" style="14" customWidth="1"/>
    <col min="8" max="8" width="9.7109375" style="14" customWidth="1"/>
    <col min="9" max="9" width="18.7109375" style="14" customWidth="1"/>
    <col min="10" max="10" width="16.8515625" style="14" bestFit="1" customWidth="1"/>
    <col min="11" max="11" width="13.140625" style="14" customWidth="1"/>
    <col min="12" max="16384" width="9.140625" style="14" customWidth="1"/>
  </cols>
  <sheetData>
    <row r="2" spans="2:11" ht="23.2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2:11" ht="21" customHeight="1">
      <c r="B3" s="201" t="s">
        <v>50</v>
      </c>
      <c r="C3" s="201"/>
      <c r="D3" s="201"/>
      <c r="E3" s="201"/>
      <c r="F3" s="201"/>
      <c r="G3" s="201"/>
      <c r="H3" s="201"/>
      <c r="I3" s="201"/>
      <c r="J3" s="201"/>
      <c r="K3" s="201"/>
    </row>
    <row r="5" spans="2:11" ht="49.5" customHeight="1">
      <c r="B5" s="15" t="s">
        <v>51</v>
      </c>
      <c r="C5" s="16" t="s">
        <v>52</v>
      </c>
      <c r="D5" s="17" t="s">
        <v>53</v>
      </c>
      <c r="E5" s="17" t="s">
        <v>54</v>
      </c>
      <c r="F5" s="17" t="s">
        <v>55</v>
      </c>
      <c r="G5" s="17" t="s">
        <v>56</v>
      </c>
      <c r="H5" s="17" t="s">
        <v>57</v>
      </c>
      <c r="I5" s="17" t="s">
        <v>58</v>
      </c>
      <c r="J5" s="17" t="s">
        <v>59</v>
      </c>
      <c r="K5" s="17" t="s">
        <v>41</v>
      </c>
    </row>
    <row r="6" spans="2:11" ht="15" customHeight="1">
      <c r="B6" s="18" t="s">
        <v>30</v>
      </c>
      <c r="C6" s="19" t="s">
        <v>12</v>
      </c>
      <c r="D6" s="202" t="s">
        <v>60</v>
      </c>
      <c r="E6" s="203"/>
      <c r="F6" s="203"/>
      <c r="G6" s="203"/>
      <c r="H6" s="203"/>
      <c r="I6" s="203"/>
      <c r="J6" s="203"/>
      <c r="K6" s="204"/>
    </row>
    <row r="7" spans="2:11" ht="15" customHeight="1">
      <c r="B7" s="20"/>
      <c r="C7" s="21"/>
      <c r="D7" s="205"/>
      <c r="E7" s="206"/>
      <c r="F7" s="206"/>
      <c r="G7" s="206"/>
      <c r="H7" s="206"/>
      <c r="I7" s="206"/>
      <c r="J7" s="206"/>
      <c r="K7" s="207"/>
    </row>
    <row r="8" spans="2:11" ht="15" customHeight="1">
      <c r="B8" s="20" t="s">
        <v>18</v>
      </c>
      <c r="C8" s="21" t="s">
        <v>13</v>
      </c>
      <c r="D8" s="205"/>
      <c r="E8" s="206"/>
      <c r="F8" s="206"/>
      <c r="G8" s="206"/>
      <c r="H8" s="206"/>
      <c r="I8" s="206"/>
      <c r="J8" s="206"/>
      <c r="K8" s="207"/>
    </row>
    <row r="9" spans="2:11" ht="15" customHeight="1">
      <c r="B9" s="20"/>
      <c r="C9" s="21"/>
      <c r="D9" s="205"/>
      <c r="E9" s="206"/>
      <c r="F9" s="206"/>
      <c r="G9" s="206"/>
      <c r="H9" s="206"/>
      <c r="I9" s="206"/>
      <c r="J9" s="206"/>
      <c r="K9" s="207"/>
    </row>
    <row r="10" spans="2:11" ht="15" customHeight="1">
      <c r="B10" s="20" t="s">
        <v>61</v>
      </c>
      <c r="C10" s="21" t="s">
        <v>14</v>
      </c>
      <c r="D10" s="205"/>
      <c r="E10" s="206"/>
      <c r="F10" s="206"/>
      <c r="G10" s="206"/>
      <c r="H10" s="206"/>
      <c r="I10" s="206"/>
      <c r="J10" s="206"/>
      <c r="K10" s="207"/>
    </row>
    <row r="11" spans="2:11" ht="15" customHeight="1">
      <c r="B11" s="20"/>
      <c r="C11" s="21"/>
      <c r="D11" s="205"/>
      <c r="E11" s="206"/>
      <c r="F11" s="206"/>
      <c r="G11" s="206"/>
      <c r="H11" s="206"/>
      <c r="I11" s="206"/>
      <c r="J11" s="206"/>
      <c r="K11" s="207"/>
    </row>
    <row r="12" spans="2:11" ht="30">
      <c r="B12" s="20" t="s">
        <v>33</v>
      </c>
      <c r="C12" s="106" t="s">
        <v>122</v>
      </c>
      <c r="D12" s="205"/>
      <c r="E12" s="206"/>
      <c r="F12" s="206"/>
      <c r="G12" s="206"/>
      <c r="H12" s="206"/>
      <c r="I12" s="206"/>
      <c r="J12" s="206"/>
      <c r="K12" s="207"/>
    </row>
    <row r="13" spans="2:11" ht="15" customHeight="1">
      <c r="B13" s="20"/>
      <c r="C13" s="21"/>
      <c r="D13" s="205"/>
      <c r="E13" s="206"/>
      <c r="F13" s="206"/>
      <c r="G13" s="206"/>
      <c r="H13" s="206"/>
      <c r="I13" s="206"/>
      <c r="J13" s="206"/>
      <c r="K13" s="207"/>
    </row>
    <row r="14" spans="2:11" ht="15" customHeight="1">
      <c r="B14" s="20" t="s">
        <v>35</v>
      </c>
      <c r="C14" s="21" t="s">
        <v>16</v>
      </c>
      <c r="D14" s="205"/>
      <c r="E14" s="206"/>
      <c r="F14" s="206"/>
      <c r="G14" s="206"/>
      <c r="H14" s="206"/>
      <c r="I14" s="206"/>
      <c r="J14" s="206"/>
      <c r="K14" s="207"/>
    </row>
    <row r="15" spans="2:11" ht="15" customHeight="1">
      <c r="B15" s="20"/>
      <c r="C15" s="21"/>
      <c r="D15" s="205"/>
      <c r="E15" s="206"/>
      <c r="F15" s="206"/>
      <c r="G15" s="206"/>
      <c r="H15" s="206"/>
      <c r="I15" s="206"/>
      <c r="J15" s="206"/>
      <c r="K15" s="207"/>
    </row>
    <row r="16" spans="2:11" ht="15" customHeight="1">
      <c r="B16" s="20" t="s">
        <v>36</v>
      </c>
      <c r="C16" s="21" t="s">
        <v>4</v>
      </c>
      <c r="D16" s="208"/>
      <c r="E16" s="209"/>
      <c r="F16" s="209"/>
      <c r="G16" s="209"/>
      <c r="H16" s="209"/>
      <c r="I16" s="209"/>
      <c r="J16" s="209"/>
      <c r="K16" s="210"/>
    </row>
    <row r="17" spans="2:11" ht="15">
      <c r="B17" s="20"/>
      <c r="C17" s="21"/>
      <c r="D17" s="22"/>
      <c r="E17" s="22"/>
      <c r="F17" s="22"/>
      <c r="G17" s="22"/>
      <c r="H17" s="22"/>
      <c r="I17" s="22"/>
      <c r="J17" s="22"/>
      <c r="K17" s="22"/>
    </row>
    <row r="18" spans="2:11" ht="21.75" customHeight="1">
      <c r="B18" s="21"/>
      <c r="C18" s="211" t="s">
        <v>2</v>
      </c>
      <c r="D18" s="212"/>
      <c r="E18" s="212"/>
      <c r="F18" s="212"/>
      <c r="G18" s="212"/>
      <c r="H18" s="212"/>
      <c r="I18" s="213"/>
      <c r="J18" s="23"/>
      <c r="K18" s="22"/>
    </row>
    <row r="20" spans="8:10" ht="15.75">
      <c r="H20" s="30"/>
      <c r="I20" s="14" t="s">
        <v>124</v>
      </c>
      <c r="J20" s="2"/>
    </row>
    <row r="21" spans="8:10" ht="15.75">
      <c r="H21" s="30"/>
      <c r="I21" s="14" t="s">
        <v>75</v>
      </c>
      <c r="J21" s="2"/>
    </row>
    <row r="22" spans="8:10" ht="15.75">
      <c r="H22" s="30"/>
      <c r="I22" s="14" t="s">
        <v>114</v>
      </c>
      <c r="J22" s="2"/>
    </row>
    <row r="23" spans="8:10" ht="15.75">
      <c r="H23" s="13"/>
      <c r="I23" s="24" t="s">
        <v>92</v>
      </c>
      <c r="J23" s="2"/>
    </row>
    <row r="24" spans="8:10" ht="15.75">
      <c r="H24" s="31"/>
      <c r="J24" s="2"/>
    </row>
    <row r="25" spans="8:10" ht="15.75">
      <c r="H25" s="31"/>
      <c r="J25" s="2"/>
    </row>
    <row r="26" spans="8:10" ht="15.75">
      <c r="H26" s="31"/>
      <c r="J26" s="3"/>
    </row>
    <row r="27" spans="8:10" ht="15.75">
      <c r="H27" s="31"/>
      <c r="I27" s="38" t="s">
        <v>93</v>
      </c>
      <c r="J27" s="2"/>
    </row>
    <row r="28" spans="8:10" ht="15.75">
      <c r="H28" s="31"/>
      <c r="I28" s="14" t="s">
        <v>94</v>
      </c>
      <c r="J28" s="4"/>
    </row>
    <row r="29" spans="8:10" ht="15.75">
      <c r="H29" s="31"/>
      <c r="J29" s="4"/>
    </row>
  </sheetData>
  <sheetProtection/>
  <mergeCells count="4">
    <mergeCell ref="B2:K2"/>
    <mergeCell ref="B3:K3"/>
    <mergeCell ref="D6:K16"/>
    <mergeCell ref="C18:I18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IV58"/>
  <sheetViews>
    <sheetView tabSelected="1" zoomScalePageLayoutView="0" workbookViewId="0" topLeftCell="A1">
      <selection activeCell="B56" sqref="B56"/>
    </sheetView>
  </sheetViews>
  <sheetFormatPr defaultColWidth="9.140625" defaultRowHeight="15"/>
  <cols>
    <col min="1" max="1" width="9.140625" style="1" customWidth="1"/>
    <col min="2" max="2" width="6.8515625" style="1" customWidth="1"/>
    <col min="3" max="3" width="18.140625" style="1" customWidth="1"/>
    <col min="4" max="11" width="15.57421875" style="1" customWidth="1"/>
    <col min="12" max="16384" width="9.140625" style="1" customWidth="1"/>
  </cols>
  <sheetData>
    <row r="2" spans="2:11" ht="16.5">
      <c r="B2" s="5"/>
      <c r="C2" s="5"/>
      <c r="D2" s="5"/>
      <c r="E2" s="5"/>
      <c r="F2" s="5"/>
      <c r="G2" s="5"/>
      <c r="H2" s="5"/>
      <c r="I2" s="5"/>
      <c r="J2" s="5" t="s">
        <v>40</v>
      </c>
      <c r="K2" s="5" t="s">
        <v>44</v>
      </c>
    </row>
    <row r="3" spans="2:11" ht="16.5">
      <c r="B3" s="227" t="s">
        <v>123</v>
      </c>
      <c r="C3" s="227"/>
      <c r="D3" s="227"/>
      <c r="E3" s="227"/>
      <c r="F3" s="227"/>
      <c r="G3" s="227"/>
      <c r="H3" s="227"/>
      <c r="I3" s="227"/>
      <c r="J3" s="227"/>
      <c r="K3" s="227"/>
    </row>
    <row r="4" spans="2:11" ht="16.5"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6" spans="2:11" ht="16.5">
      <c r="B6" s="218" t="s">
        <v>0</v>
      </c>
      <c r="C6" s="218" t="s">
        <v>45</v>
      </c>
      <c r="D6" s="229" t="s">
        <v>3</v>
      </c>
      <c r="E6" s="229"/>
      <c r="F6" s="229"/>
      <c r="G6" s="229"/>
      <c r="H6" s="229" t="s">
        <v>4</v>
      </c>
      <c r="I6" s="229"/>
      <c r="J6" s="229"/>
      <c r="K6" s="229"/>
    </row>
    <row r="7" spans="2:11" ht="16.5">
      <c r="B7" s="218"/>
      <c r="C7" s="218"/>
      <c r="D7" s="218" t="s">
        <v>13</v>
      </c>
      <c r="E7" s="218" t="s">
        <v>14</v>
      </c>
      <c r="F7" s="218" t="s">
        <v>46</v>
      </c>
      <c r="G7" s="218" t="s">
        <v>16</v>
      </c>
      <c r="H7" s="218" t="s">
        <v>47</v>
      </c>
      <c r="I7" s="218" t="s">
        <v>48</v>
      </c>
      <c r="J7" s="218" t="s">
        <v>21</v>
      </c>
      <c r="K7" s="218" t="s">
        <v>22</v>
      </c>
    </row>
    <row r="8" spans="2:11" ht="39" customHeight="1"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2:11" ht="16.5">
      <c r="B9" s="6"/>
      <c r="C9" s="6"/>
      <c r="D9" s="6"/>
      <c r="E9" s="6"/>
      <c r="F9" s="6"/>
      <c r="G9" s="6"/>
      <c r="H9" s="6"/>
      <c r="I9" s="6"/>
      <c r="J9" s="6"/>
      <c r="K9" s="6"/>
    </row>
    <row r="10" spans="2:11" ht="63.75" customHeight="1">
      <c r="B10" s="219"/>
      <c r="C10" s="221" t="s">
        <v>49</v>
      </c>
      <c r="D10" s="222"/>
      <c r="E10" s="222"/>
      <c r="F10" s="222"/>
      <c r="G10" s="222"/>
      <c r="H10" s="222"/>
      <c r="I10" s="222"/>
      <c r="J10" s="222"/>
      <c r="K10" s="223"/>
    </row>
    <row r="11" spans="2:11" ht="63.75" customHeight="1">
      <c r="B11" s="220"/>
      <c r="C11" s="224"/>
      <c r="D11" s="225"/>
      <c r="E11" s="225"/>
      <c r="F11" s="225"/>
      <c r="G11" s="225"/>
      <c r="H11" s="225"/>
      <c r="I11" s="225"/>
      <c r="J11" s="225"/>
      <c r="K11" s="226"/>
    </row>
    <row r="12" spans="2:11" ht="16.5"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2:11" ht="16.5">
      <c r="B13" s="9"/>
      <c r="C13" s="10"/>
      <c r="D13" s="9"/>
      <c r="E13" s="11"/>
      <c r="F13" s="9"/>
      <c r="G13" s="9"/>
      <c r="H13" s="9"/>
      <c r="I13" s="9"/>
      <c r="J13" s="9"/>
      <c r="K13" s="9"/>
    </row>
    <row r="15" spans="2:11" ht="16.5">
      <c r="B15" s="5"/>
      <c r="C15" s="5"/>
      <c r="D15" s="5"/>
      <c r="E15" s="5"/>
      <c r="F15" s="5"/>
      <c r="G15" s="5"/>
      <c r="H15" s="30"/>
      <c r="I15" s="14" t="s">
        <v>124</v>
      </c>
      <c r="J15" s="107"/>
      <c r="K15" s="5"/>
    </row>
    <row r="16" spans="2:11" ht="16.5">
      <c r="B16" s="5"/>
      <c r="C16" s="5"/>
      <c r="D16" s="5"/>
      <c r="E16" s="5"/>
      <c r="F16" s="5"/>
      <c r="G16" s="5"/>
      <c r="H16" s="30"/>
      <c r="I16" s="14" t="s">
        <v>75</v>
      </c>
      <c r="J16" s="107"/>
      <c r="K16" s="5"/>
    </row>
    <row r="17" spans="2:11" ht="16.5">
      <c r="B17" s="5"/>
      <c r="C17" s="5"/>
      <c r="D17" s="5"/>
      <c r="E17" s="5"/>
      <c r="F17" s="5"/>
      <c r="G17" s="5"/>
      <c r="H17" s="30"/>
      <c r="I17" s="14" t="s">
        <v>114</v>
      </c>
      <c r="J17" s="107"/>
      <c r="K17" s="5"/>
    </row>
    <row r="18" spans="8:10" ht="16.5">
      <c r="H18" s="13"/>
      <c r="I18" s="24" t="s">
        <v>92</v>
      </c>
      <c r="J18" s="107"/>
    </row>
    <row r="19" spans="8:10" ht="16.5">
      <c r="H19" s="31"/>
      <c r="I19" s="14"/>
      <c r="J19" s="107"/>
    </row>
    <row r="20" spans="8:10" ht="16.5">
      <c r="H20" s="31"/>
      <c r="I20" s="14"/>
      <c r="J20" s="107"/>
    </row>
    <row r="21" spans="8:10" ht="16.5">
      <c r="H21" s="31"/>
      <c r="I21" s="14"/>
      <c r="J21" s="146"/>
    </row>
    <row r="22" spans="8:10" ht="16.5">
      <c r="H22" s="31"/>
      <c r="I22" s="38" t="s">
        <v>93</v>
      </c>
      <c r="J22" s="107"/>
    </row>
    <row r="23" spans="8:10" ht="16.5">
      <c r="H23" s="31"/>
      <c r="I23" s="14" t="s">
        <v>94</v>
      </c>
      <c r="J23" s="147"/>
    </row>
    <row r="24" spans="8:10" ht="16.5">
      <c r="H24" s="31"/>
      <c r="I24" s="14"/>
      <c r="J24" s="147"/>
    </row>
    <row r="26" spans="1:256" ht="16.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  <c r="IV26" s="148"/>
    </row>
    <row r="29" spans="5:10" ht="18.75">
      <c r="E29" s="217" t="s">
        <v>125</v>
      </c>
      <c r="F29" s="217"/>
      <c r="G29" s="217"/>
      <c r="H29" s="217"/>
      <c r="I29" s="217"/>
      <c r="J29" s="217"/>
    </row>
    <row r="30" spans="5:10" ht="18.75">
      <c r="E30" s="217" t="s">
        <v>126</v>
      </c>
      <c r="F30" s="217"/>
      <c r="G30" s="217"/>
      <c r="H30" s="217"/>
      <c r="I30" s="217"/>
      <c r="J30" s="217"/>
    </row>
    <row r="31" spans="5:10" ht="16.5">
      <c r="E31" s="148"/>
      <c r="F31" s="148"/>
      <c r="G31" s="148"/>
      <c r="H31" s="148"/>
      <c r="I31" s="148"/>
      <c r="J31" s="148"/>
    </row>
    <row r="32" spans="5:10" ht="16.5">
      <c r="E32" s="148" t="s">
        <v>127</v>
      </c>
      <c r="F32" s="148" t="s">
        <v>128</v>
      </c>
      <c r="G32" s="148"/>
      <c r="H32" s="148"/>
      <c r="I32" s="148"/>
      <c r="J32" s="148"/>
    </row>
    <row r="33" spans="5:10" ht="16.5">
      <c r="E33" s="148" t="s">
        <v>51</v>
      </c>
      <c r="F33" s="149" t="s">
        <v>129</v>
      </c>
      <c r="G33" s="148"/>
      <c r="H33" s="148"/>
      <c r="I33" s="148"/>
      <c r="J33" s="148"/>
    </row>
    <row r="34" spans="5:10" ht="16.5">
      <c r="E34" s="148" t="s">
        <v>130</v>
      </c>
      <c r="F34" s="148">
        <f>'[1]BM.Brgjs'!F34</f>
        <v>0</v>
      </c>
      <c r="G34" s="148"/>
      <c r="H34" s="148"/>
      <c r="I34" s="148"/>
      <c r="J34" s="148"/>
    </row>
    <row r="35" spans="5:10" ht="16.5">
      <c r="E35" s="148"/>
      <c r="F35" s="148"/>
      <c r="G35" s="148"/>
      <c r="H35" s="148"/>
      <c r="I35" s="148"/>
      <c r="J35" s="148"/>
    </row>
    <row r="36" spans="5:10" ht="16.5">
      <c r="E36" s="150" t="s">
        <v>0</v>
      </c>
      <c r="F36" s="150" t="s">
        <v>1</v>
      </c>
      <c r="G36" s="150" t="s">
        <v>131</v>
      </c>
      <c r="H36" s="150" t="s">
        <v>132</v>
      </c>
      <c r="I36" s="150" t="s">
        <v>133</v>
      </c>
      <c r="J36" s="150" t="s">
        <v>134</v>
      </c>
    </row>
    <row r="37" spans="5:10" ht="16.5">
      <c r="E37" s="151"/>
      <c r="F37" s="152"/>
      <c r="G37" s="153"/>
      <c r="H37" s="154"/>
      <c r="I37" s="155"/>
      <c r="J37" s="152"/>
    </row>
    <row r="38" spans="5:10" ht="16.5">
      <c r="E38" s="156">
        <v>1</v>
      </c>
      <c r="F38" s="157" t="s">
        <v>135</v>
      </c>
      <c r="G38" s="158" t="s">
        <v>136</v>
      </c>
      <c r="H38" s="159">
        <v>5698667</v>
      </c>
      <c r="I38" s="160"/>
      <c r="J38" s="214" t="s">
        <v>137</v>
      </c>
    </row>
    <row r="39" spans="5:10" ht="16.5">
      <c r="E39" s="156"/>
      <c r="F39" s="161" t="s">
        <v>138</v>
      </c>
      <c r="G39" s="158" t="s">
        <v>139</v>
      </c>
      <c r="H39" s="159"/>
      <c r="I39" s="159">
        <f>H38</f>
        <v>5698667</v>
      </c>
      <c r="J39" s="215"/>
    </row>
    <row r="40" spans="5:10" ht="16.5">
      <c r="E40" s="156"/>
      <c r="F40" s="161"/>
      <c r="G40" s="158"/>
      <c r="H40" s="162"/>
      <c r="I40" s="163"/>
      <c r="J40" s="216"/>
    </row>
    <row r="41" spans="5:10" ht="16.5">
      <c r="E41" s="164">
        <v>2</v>
      </c>
      <c r="F41" s="157" t="s">
        <v>138</v>
      </c>
      <c r="G41" s="158" t="s">
        <v>139</v>
      </c>
      <c r="H41" s="159">
        <v>16194295</v>
      </c>
      <c r="I41" s="160"/>
      <c r="J41" s="214" t="s">
        <v>140</v>
      </c>
    </row>
    <row r="42" spans="5:10" ht="16.5">
      <c r="E42" s="164"/>
      <c r="F42" s="157" t="s">
        <v>135</v>
      </c>
      <c r="G42" s="158" t="s">
        <v>136</v>
      </c>
      <c r="H42" s="159"/>
      <c r="I42" s="159">
        <f>H41</f>
        <v>16194295</v>
      </c>
      <c r="J42" s="215"/>
    </row>
    <row r="43" spans="5:10" ht="16.5">
      <c r="E43" s="165"/>
      <c r="F43" s="165"/>
      <c r="G43" s="165"/>
      <c r="H43" s="165"/>
      <c r="I43" s="165"/>
      <c r="J43" s="216"/>
    </row>
    <row r="44" spans="5:10" ht="16.5">
      <c r="E44" s="148"/>
      <c r="F44" s="148"/>
      <c r="G44" s="148"/>
      <c r="H44" s="148"/>
      <c r="I44" s="148"/>
      <c r="J44" s="166"/>
    </row>
    <row r="45" spans="5:10" ht="16.5">
      <c r="E45" s="148"/>
      <c r="F45" s="148"/>
      <c r="G45" s="148"/>
      <c r="H45" s="167">
        <f>'[1]BM.Brgjs'!H48</f>
        <v>0</v>
      </c>
      <c r="I45" s="167"/>
      <c r="J45" s="167"/>
    </row>
    <row r="46" spans="5:10" ht="16.5">
      <c r="E46" s="148"/>
      <c r="F46" s="148"/>
      <c r="G46" s="148"/>
      <c r="H46" s="168" t="s">
        <v>141</v>
      </c>
      <c r="I46" s="168"/>
      <c r="J46" s="168"/>
    </row>
    <row r="47" spans="5:10" ht="16.5">
      <c r="E47" s="148"/>
      <c r="F47" s="148"/>
      <c r="G47" s="148"/>
      <c r="H47" s="148"/>
      <c r="I47" s="169"/>
      <c r="J47" s="148"/>
    </row>
    <row r="48" spans="5:10" ht="16.5">
      <c r="E48" s="148"/>
      <c r="F48" s="148"/>
      <c r="G48" s="148"/>
      <c r="H48" s="148"/>
      <c r="I48" s="169"/>
      <c r="J48" s="148"/>
    </row>
    <row r="49" spans="5:10" ht="16.5">
      <c r="E49" s="148"/>
      <c r="F49" s="148"/>
      <c r="G49" s="148"/>
      <c r="H49" s="148"/>
      <c r="I49" s="169"/>
      <c r="J49" s="148"/>
    </row>
    <row r="50" spans="5:10" ht="16.5">
      <c r="E50" s="148"/>
      <c r="F50" s="148"/>
      <c r="G50" s="148"/>
      <c r="H50" s="148"/>
      <c r="I50" s="169"/>
      <c r="J50" s="148"/>
    </row>
    <row r="51" spans="5:10" ht="16.5">
      <c r="E51" s="148"/>
      <c r="F51" s="148"/>
      <c r="G51" s="148"/>
      <c r="H51" s="170" t="s">
        <v>142</v>
      </c>
      <c r="I51" s="170"/>
      <c r="J51" s="171"/>
    </row>
    <row r="52" spans="5:10" ht="16.5">
      <c r="E52" s="148"/>
      <c r="F52" s="148"/>
      <c r="G52" s="148"/>
      <c r="H52" s="172" t="s">
        <v>143</v>
      </c>
      <c r="I52" s="172"/>
      <c r="J52" s="168"/>
    </row>
    <row r="53" spans="5:10" ht="16.5">
      <c r="E53" s="148"/>
      <c r="F53" s="148"/>
      <c r="G53" s="148"/>
      <c r="H53" s="148"/>
      <c r="I53" s="148"/>
      <c r="J53" s="148"/>
    </row>
    <row r="54" spans="5:10" ht="16.5">
      <c r="E54" s="148"/>
      <c r="F54" s="148"/>
      <c r="G54" s="148"/>
      <c r="H54" s="148"/>
      <c r="I54" s="148"/>
      <c r="J54" s="148"/>
    </row>
    <row r="55" spans="5:10" ht="16.5">
      <c r="E55" s="148"/>
      <c r="F55" s="148"/>
      <c r="G55" s="148"/>
      <c r="H55" s="148"/>
      <c r="I55" s="148"/>
      <c r="J55" s="148"/>
    </row>
    <row r="56" spans="5:10" ht="16.5">
      <c r="E56" s="148"/>
      <c r="F56" s="148"/>
      <c r="G56" s="148"/>
      <c r="H56" s="148"/>
      <c r="I56" s="148"/>
      <c r="J56" s="148"/>
    </row>
    <row r="57" spans="5:10" ht="16.5">
      <c r="E57" s="148"/>
      <c r="F57" s="148"/>
      <c r="G57" s="148"/>
      <c r="H57" s="148"/>
      <c r="I57" s="148"/>
      <c r="J57" s="148"/>
    </row>
    <row r="58" spans="5:10" ht="16.5">
      <c r="E58" s="148"/>
      <c r="F58" s="148"/>
      <c r="G58" s="148"/>
      <c r="H58" s="148"/>
      <c r="I58" s="148"/>
      <c r="J58" s="148"/>
    </row>
  </sheetData>
  <sheetProtection/>
  <mergeCells count="20">
    <mergeCell ref="K7:K8"/>
    <mergeCell ref="B10:B11"/>
    <mergeCell ref="C10:K11"/>
    <mergeCell ref="B3:K3"/>
    <mergeCell ref="B4:K4"/>
    <mergeCell ref="B6:B8"/>
    <mergeCell ref="C6:C8"/>
    <mergeCell ref="D6:G6"/>
    <mergeCell ref="H6:K6"/>
    <mergeCell ref="D7:D8"/>
    <mergeCell ref="J38:J40"/>
    <mergeCell ref="J41:J43"/>
    <mergeCell ref="E29:J29"/>
    <mergeCell ref="E30:J30"/>
    <mergeCell ref="F7:F8"/>
    <mergeCell ref="G7:G8"/>
    <mergeCell ref="H7:H8"/>
    <mergeCell ref="I7:I8"/>
    <mergeCell ref="J7:J8"/>
    <mergeCell ref="E7:E8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Lenovo</cp:lastModifiedBy>
  <cp:lastPrinted>2019-12-31T01:38:01Z</cp:lastPrinted>
  <dcterms:created xsi:type="dcterms:W3CDTF">2012-04-10T01:02:04Z</dcterms:created>
  <dcterms:modified xsi:type="dcterms:W3CDTF">2020-07-24T06:32:41Z</dcterms:modified>
  <cp:category/>
  <cp:version/>
  <cp:contentType/>
  <cp:contentStatus/>
</cp:coreProperties>
</file>